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540" windowHeight="2460" firstSheet="1" activeTab="5"/>
  </bookViews>
  <sheets>
    <sheet name="AAAAA" sheetId="1" state="veryHidden" r:id="rId1"/>
    <sheet name="Income Statement" sheetId="2" r:id="rId2"/>
    <sheet name="Balance sheet" sheetId="3" r:id="rId3"/>
    <sheet name="Cash flow" sheetId="4" r:id="rId4"/>
    <sheet name="Chg in equity" sheetId="5" r:id="rId5"/>
    <sheet name="Notes" sheetId="6" r:id="rId6"/>
  </sheets>
  <definedNames>
    <definedName name="_xlnm.Print_Area" localSheetId="2">'Balance sheet'!$A$1:$G$56</definedName>
    <definedName name="_xlnm.Print_Area" localSheetId="3">'Cash flow'!$A$1:$G$53</definedName>
    <definedName name="_xlnm.Print_Area" localSheetId="4">'Chg in equity'!$A$1:$K$37</definedName>
    <definedName name="_xlnm.Print_Area" localSheetId="1">'Income Statement'!$A$1:$J$57</definedName>
    <definedName name="_xlnm.Print_Area" localSheetId="5">'Notes'!$A$1:$J$146</definedName>
  </definedNames>
  <calcPr fullCalcOnLoad="1"/>
</workbook>
</file>

<file path=xl/sharedStrings.xml><?xml version="1.0" encoding="utf-8"?>
<sst xmlns="http://schemas.openxmlformats.org/spreadsheetml/2006/main" count="315" uniqueCount="232">
  <si>
    <t>MERCES HOLDINGS BERHAD</t>
  </si>
  <si>
    <t xml:space="preserve">     (Company No. 6403-X)</t>
  </si>
  <si>
    <t xml:space="preserve">     (Incorporated in Malaysia)</t>
  </si>
  <si>
    <t>Revenue</t>
  </si>
  <si>
    <t>INDIVIDUAL QUARTER</t>
  </si>
  <si>
    <t>CUMULATIVE QUARTER</t>
  </si>
  <si>
    <t xml:space="preserve">YEAR </t>
  </si>
  <si>
    <t>QUARTER</t>
  </si>
  <si>
    <t xml:space="preserve">CURRENT </t>
  </si>
  <si>
    <t xml:space="preserve">PRECEDING </t>
  </si>
  <si>
    <t>YEAR</t>
  </si>
  <si>
    <t>CORRESPONDING</t>
  </si>
  <si>
    <t>TODATE</t>
  </si>
  <si>
    <t>PERIOD</t>
  </si>
  <si>
    <t>RM'000</t>
  </si>
  <si>
    <t>Net Profit/(Loss) for the Period</t>
  </si>
  <si>
    <t xml:space="preserve"> </t>
  </si>
  <si>
    <t>-</t>
  </si>
  <si>
    <t>Profit/(Loss) from operations</t>
  </si>
  <si>
    <t xml:space="preserve">CONDENSED CONSOLIDATED INCOME STATEMENT </t>
  </si>
  <si>
    <t xml:space="preserve">The Board of Directors is pleased to announce the following unaudited consolidated results of the Group  </t>
  </si>
  <si>
    <t>Operating expenses</t>
  </si>
  <si>
    <t>Other operating income</t>
  </si>
  <si>
    <t>Finance costs</t>
  </si>
  <si>
    <t>Depreciation</t>
  </si>
  <si>
    <t>Profit/(Loss) Before tax</t>
  </si>
  <si>
    <t>Taxation</t>
  </si>
  <si>
    <t>Profit/(Loss) after tax</t>
  </si>
  <si>
    <t>Minority Interest</t>
  </si>
  <si>
    <t>Earning per shares (Sen)</t>
  </si>
  <si>
    <t>a)  Basic</t>
  </si>
  <si>
    <t>b) Diluted</t>
  </si>
  <si>
    <t>(The condensed Consolidated Income Statements should be read in conjunction with the Annual Financial</t>
  </si>
  <si>
    <t>Report for the year ended 31 December 2004).</t>
  </si>
  <si>
    <t>N/A</t>
  </si>
  <si>
    <t>Property, Plant and Equipment</t>
  </si>
  <si>
    <t>As at end of</t>
  </si>
  <si>
    <t>current quarter</t>
  </si>
  <si>
    <t>As at preceding</t>
  </si>
  <si>
    <t>year end</t>
  </si>
  <si>
    <t>Land held for Development</t>
  </si>
  <si>
    <t>CURRENT ASSETS</t>
  </si>
  <si>
    <t>Property Development Expenditure</t>
  </si>
  <si>
    <t>Due from Contract Customers</t>
  </si>
  <si>
    <t>Trade Debtors</t>
  </si>
  <si>
    <t>Other Debtors and Prepayment</t>
  </si>
  <si>
    <t>Short Term Deposit</t>
  </si>
  <si>
    <t>Cash and Bank Balance</t>
  </si>
  <si>
    <t>CURRENT LIABILITIES</t>
  </si>
  <si>
    <t>Trade Creditors</t>
  </si>
  <si>
    <t>Other Creditors</t>
  </si>
  <si>
    <t>Overdraft and Short Term Borrowings</t>
  </si>
  <si>
    <t>Provision for Taxation</t>
  </si>
  <si>
    <t>Net Current Assets/(Liabilities)</t>
  </si>
  <si>
    <t>Share Capital</t>
  </si>
  <si>
    <t>Reserves</t>
  </si>
  <si>
    <t>Shareholders' Fund</t>
  </si>
  <si>
    <t>Long Term Liabilities</t>
  </si>
  <si>
    <t>Borrowings</t>
  </si>
  <si>
    <t>Other Long Term Liabilities</t>
  </si>
  <si>
    <t xml:space="preserve">                   -</t>
  </si>
  <si>
    <t xml:space="preserve">                  -</t>
  </si>
  <si>
    <t>(The Condensed Consolidated Balance Sheets should be read in conjunction with the Annual</t>
  </si>
  <si>
    <t>Financial Report for the year ended 31 December 2004).</t>
  </si>
  <si>
    <t>ended</t>
  </si>
  <si>
    <t>Preceding year</t>
  </si>
  <si>
    <t>Quarter</t>
  </si>
  <si>
    <t>Current Quarter</t>
  </si>
  <si>
    <t>NET LOSS BEFORE TAX</t>
  </si>
  <si>
    <t>Operating profit before changes in working capital</t>
  </si>
  <si>
    <t>CHANGES IN WORKING CAPITAL</t>
  </si>
  <si>
    <t>(Increase)/decrease in receivable</t>
  </si>
  <si>
    <t>Decrease/(increase) in property development expenditure</t>
  </si>
  <si>
    <t>Increase/(decrease) in payable</t>
  </si>
  <si>
    <t>Cash flow generated from operations</t>
  </si>
  <si>
    <t>Taxation paid</t>
  </si>
  <si>
    <t>Net cash flows from operating activities</t>
  </si>
  <si>
    <t>INVESTING ACTIVITIES</t>
  </si>
  <si>
    <t>Interest received</t>
  </si>
  <si>
    <t xml:space="preserve">Proceeds from disposal of property, plant and </t>
  </si>
  <si>
    <t>equipment</t>
  </si>
  <si>
    <t>FINANCING ACTIVITIES</t>
  </si>
  <si>
    <t>NET CHANGE IN CASH AND CASH EQUIVALENTS</t>
  </si>
  <si>
    <t xml:space="preserve">CASH AND CASH EQUIVALENTS AT END </t>
  </si>
  <si>
    <t>OF PERIOD</t>
  </si>
  <si>
    <t>Annual Financial Report for the year ended 31 December 2004).</t>
  </si>
  <si>
    <t xml:space="preserve">(The Condensed Consolidated Cash flow Statements should be read in conjunction with the </t>
  </si>
  <si>
    <t>Total</t>
  </si>
  <si>
    <t>Balance as at 1 January 2005</t>
  </si>
  <si>
    <t xml:space="preserve">             -</t>
  </si>
  <si>
    <t>Balance as at 1 January 2004</t>
  </si>
  <si>
    <t xml:space="preserve">            -</t>
  </si>
  <si>
    <t>EXPLANATORY NOTES TO THE INTERIM FINANCIAL STATEMENTS</t>
  </si>
  <si>
    <t>A1.</t>
  </si>
  <si>
    <t>Accounting Policies and Method of computations</t>
  </si>
  <si>
    <t>The same accounting policies and method of computation are followed in the interim financial statements as compared with the annual audited financial statements for the year ended 31 December 2004.</t>
  </si>
  <si>
    <t>The condensed financial statements are to be read in conjunction with the annual financial report for year ended 31 December 2004.</t>
  </si>
  <si>
    <t>A2.</t>
  </si>
  <si>
    <t>Audit Report Qualification</t>
  </si>
  <si>
    <t>The financial statements for the year ended 31 December 2004 was reported on without any qualification.</t>
  </si>
  <si>
    <t>A3.</t>
  </si>
  <si>
    <t>Seasonal or Cyclical Factors</t>
  </si>
  <si>
    <t>A4.</t>
  </si>
  <si>
    <t>Nature and Amount of Changes in Estimates</t>
  </si>
  <si>
    <t>Nature and Amount of Unusual Items</t>
  </si>
  <si>
    <t>Save as disclosed in the Notes, there are no material items affecting assets, liabilities, equity, net income, or cash flows that are unusual because of their nature, size or incidence.</t>
  </si>
  <si>
    <t>A5.</t>
  </si>
  <si>
    <t>There were no significant changes in the  estimated amounts reported in prior interim periods of the current financial year or prior financial year that have a material effect in the current interim period.</t>
  </si>
  <si>
    <t>A6.</t>
  </si>
  <si>
    <t>Issuance and Repayment of Debt and Equity Securities</t>
  </si>
  <si>
    <t>There were no issuance, cancellation, repurchase, resale and repayment of debts and equity securities for the current financial year todate.</t>
  </si>
  <si>
    <t>A7.</t>
  </si>
  <si>
    <t>Dividends Paid</t>
  </si>
  <si>
    <t>A8.</t>
  </si>
  <si>
    <t>Segmental Reporting</t>
  </si>
  <si>
    <t>Total Assets</t>
  </si>
  <si>
    <t>Employed</t>
  </si>
  <si>
    <t>Profit/(Loss)</t>
  </si>
  <si>
    <t>before taxation</t>
  </si>
  <si>
    <t>Turnover</t>
  </si>
  <si>
    <t>Construction</t>
  </si>
  <si>
    <t>Property Development</t>
  </si>
  <si>
    <t>Property &amp; investment holdings</t>
  </si>
  <si>
    <t>Geographical segment information is not significant to the Group as the principal activities occur</t>
  </si>
  <si>
    <t>predominantly in Malaysia.</t>
  </si>
  <si>
    <t>A9.</t>
  </si>
  <si>
    <t>Valuation of Property, Plant and Equipment</t>
  </si>
  <si>
    <t>A10.</t>
  </si>
  <si>
    <t>Material Events Subsequent to the end of the Period Under Review</t>
  </si>
  <si>
    <t>A11.</t>
  </si>
  <si>
    <t>Change in Composition of Group</t>
  </si>
  <si>
    <t>There were no material events subsequent to the end of the current quarter that have not been reflected in the financial statement for the current quarter as at the date of this report.</t>
  </si>
  <si>
    <t>A12.</t>
  </si>
  <si>
    <t>Change in Contingent Liabilities</t>
  </si>
  <si>
    <t>There were no material changes in contingent liabilities or contingent assets since the last annual financial statements.</t>
  </si>
  <si>
    <t>B1.</t>
  </si>
  <si>
    <t>Review of Performance</t>
  </si>
  <si>
    <t>B2.</t>
  </si>
  <si>
    <t>B3.</t>
  </si>
  <si>
    <t>Current Year Prospect</t>
  </si>
  <si>
    <t>B4.</t>
  </si>
  <si>
    <t>Variance of Actual Profit from Profit Forecast</t>
  </si>
  <si>
    <t>B5.</t>
  </si>
  <si>
    <t>The taxation shown in the Quarterly Report on Unaudited Consolidated Income Statement comprised of -</t>
  </si>
  <si>
    <t>Current Year Todate</t>
  </si>
  <si>
    <t>Taxation for current quarter/year</t>
  </si>
  <si>
    <t>Recovery of previous year's taxes</t>
  </si>
  <si>
    <t>B6.</t>
  </si>
  <si>
    <t>Profit/(Loss) on Sale of Unquoted Investments or Properties</t>
  </si>
  <si>
    <t>There were no profit or loss on disposal of unquoted investments or properties for the current quarter and the financial year todate.</t>
  </si>
  <si>
    <t>B7.</t>
  </si>
  <si>
    <t>Quoted Securities</t>
  </si>
  <si>
    <t>There were no purchase or disposal of quoted securities for the current quarter and financial year todate.</t>
  </si>
  <si>
    <t>B8.</t>
  </si>
  <si>
    <t>Corporate Proposals</t>
  </si>
  <si>
    <t>There were no corporate proposals announced and uncompleted for the current quarter and financial year todate.</t>
  </si>
  <si>
    <t>B9.</t>
  </si>
  <si>
    <t>Group Borrowings and Debt Securities</t>
  </si>
  <si>
    <t>(a)   Short Term Borrowings</t>
  </si>
  <si>
    <t xml:space="preserve">       Bank overdraft</t>
  </si>
  <si>
    <t xml:space="preserve">       Revolving credits</t>
  </si>
  <si>
    <t>Secured</t>
  </si>
  <si>
    <t>Unsecured</t>
  </si>
  <si>
    <t xml:space="preserve">       Bankers acceptance</t>
  </si>
  <si>
    <t xml:space="preserve">       Term loans/Bridging loans</t>
  </si>
  <si>
    <t xml:space="preserve">                    -</t>
  </si>
  <si>
    <t xml:space="preserve">                     -</t>
  </si>
  <si>
    <t>(b)   Long Term Borrowing</t>
  </si>
  <si>
    <t>There were no borrowings or debt securities denominated in foreign currencies.</t>
  </si>
  <si>
    <t>B10.</t>
  </si>
  <si>
    <t>Off Balance Sheet Financial Instruments</t>
  </si>
  <si>
    <t>There were no financial instruments with off balance sheet risk at the date of this report.</t>
  </si>
  <si>
    <t>B11.</t>
  </si>
  <si>
    <t>Material Litigations</t>
  </si>
  <si>
    <t>B12.</t>
  </si>
  <si>
    <t>Dividend</t>
  </si>
  <si>
    <t>B13.</t>
  </si>
  <si>
    <t>Earning Per Share</t>
  </si>
  <si>
    <t>Basic earning per share is calculated by dividing the net profit/(loss) after taxation and minority interest for the quarter by weighted average number of ordinary shares in issue during the quarter.</t>
  </si>
  <si>
    <t>Individual</t>
  </si>
  <si>
    <t>Cumulative</t>
  </si>
  <si>
    <t>Weighted average number of ordinary share in issue(''000)</t>
  </si>
  <si>
    <t>Earnings/(Loss) per share (sen)</t>
  </si>
  <si>
    <t>Diluted EPS is not applicable for the Period under review.</t>
  </si>
  <si>
    <t>By Order of the Board,</t>
  </si>
  <si>
    <t xml:space="preserve">Chia Kwok Why </t>
  </si>
  <si>
    <t>Company Secretary</t>
  </si>
  <si>
    <t>Petaling Jaya</t>
  </si>
  <si>
    <t>The interim financial statements have been prepared in accordance with MASB Standard 26 Interim Financial Reporting and Chapter  9 of the Listing Requirements of Bursa Malaysia Securities Berhad.</t>
  </si>
  <si>
    <t>The changes in material litigations (including status of any pending material litigation) since the last annual balance sheet as at 31 December 2004 are listed in the Appendix 1 attached hereto.</t>
  </si>
  <si>
    <t>CONDENSED CONSOLIDATED STATEMENT OF CHANGES IN EQUITY</t>
  </si>
  <si>
    <t>Loss for the period</t>
  </si>
  <si>
    <t xml:space="preserve">CONDENSED CONSOLIDATED CASH FLOW STATEMENTS FOR </t>
  </si>
  <si>
    <t>Accumulated  Losses</t>
  </si>
  <si>
    <t xml:space="preserve">Current Quarter </t>
  </si>
  <si>
    <t xml:space="preserve">Preceding Year corresponding Quarter </t>
  </si>
  <si>
    <t xml:space="preserve">(The Condensed Consolidated Statement of Changes in Equity should be read in conjunction with the </t>
  </si>
  <si>
    <t>30/09/2005</t>
  </si>
  <si>
    <t>30/09/2004</t>
  </si>
  <si>
    <t>FOR THE THIRD QUARTER ENDED 30 SEPTEMBER 2005</t>
  </si>
  <si>
    <t>CONDENSED CONSOLIDATED BALANCE SHEET AS AT 30 SEPTEMBER 2005</t>
  </si>
  <si>
    <t>THE THIRD  QUARTER ENDED 30 SEPTEMBER 2005</t>
  </si>
  <si>
    <t>FOR THE QUARTER ENDED 30 SEPTEMBER 2005</t>
  </si>
  <si>
    <t>Balance as at 30 September 2005</t>
  </si>
  <si>
    <t>Balance as at 30 September 2004</t>
  </si>
  <si>
    <t>Group Borrowings as at 30 September 2005 are as follows -</t>
  </si>
  <si>
    <t>ADJUSTMENTS AS FOLLOWS -</t>
  </si>
  <si>
    <t>Add back Depreciation</t>
  </si>
  <si>
    <t>Less gain on disposal of property, plant &amp; equipment</t>
  </si>
  <si>
    <t>Add back Interest expenses</t>
  </si>
  <si>
    <t>Less Interest income</t>
  </si>
  <si>
    <t>CASH AND CASH EQUIVALENTS AT BEGINNING</t>
  </si>
  <si>
    <t>OF YEAR</t>
  </si>
  <si>
    <t>Interest expenses</t>
  </si>
  <si>
    <t>Repayment of bank borrowings</t>
  </si>
  <si>
    <t>On 13 September 2005 the Company announced the acquisition of 3 wholly-owned subsidiary companies namely Sentosa Teliti Sdn Bhd, Melati Purnama Sdn Bhd and Sempurna Rampai Sdn Bhd.These companies have not yet commenced any operations at 30-09-2005.</t>
  </si>
  <si>
    <t>Comparison with immediate preceding quarter</t>
  </si>
  <si>
    <t xml:space="preserve">        MERCES HOLDINGS BERHAD</t>
  </si>
  <si>
    <t xml:space="preserve">            (Company No. 6403-X)</t>
  </si>
  <si>
    <t xml:space="preserve">            (Incorporated in Malaysia)</t>
  </si>
  <si>
    <t>Retained earnings/</t>
  </si>
  <si>
    <t>The business operations of the Group for the quarter under review are not affected by any seasonal or cyclical factors.</t>
  </si>
  <si>
    <t>The Company did not make any payment of dividends during the quarter and financial year todate.</t>
  </si>
  <si>
    <t>The Group's revenue was mainly derived from construction works and sale of development properties. For the current quarter, turnover was RM 8.67 Million, 11% lower than previous year's corresponding period of RM 9.667 Million.</t>
  </si>
  <si>
    <t>Not applicable as the Company did not issue any profit forecast.</t>
  </si>
  <si>
    <t>The Board of directors does not recommend any interim dividend for the financial quarter ended 30 September 2005.</t>
  </si>
  <si>
    <t>Net Earnings/(Loss) (RM '000)</t>
  </si>
  <si>
    <t>The valuation of property, plant and equipment has been brought forward without any amendments from the annual financial statements for the financial year ended 31 December 2004.</t>
  </si>
  <si>
    <t>Loss before tax for the 3rd quarter ended 30 Sep 2005 was RM 2.690 Million compared to the loss  before tax of RM 1.246 Million in the previous year corresponding period. The decline in revenue had  contributed to the higher losses.</t>
  </si>
  <si>
    <t>In view that market for the property development  remains soft, the  directors do not expect an improvement in the results of the Group for the remaining period of financial year ending 31 December 2005.</t>
  </si>
  <si>
    <t xml:space="preserve">Turnover for the current quarter was RM 4.413 Million, 23.8% higher than RM 3.36 Million recorded in the immediate preceding quarter.Loss before tax for the 3rd quarter was RM 0.308 Million, 75% lower than the loss before tax of RM 1.292 Million  recorded in the immediate preceding quarter. </t>
  </si>
  <si>
    <t>30th November, 2005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</si>
</sst>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Rm  &quot;#,##0_);\(&quot;Rm  &quot;#,##0\)"/>
    <numFmt numFmtId="167" formatCode="&quot;Rm  &quot;#,##0_);[Red]\(&quot;Rm  &quot;#,##0\)"/>
    <numFmt numFmtId="168" formatCode="&quot;Rm  &quot;#,##0.00_);\(&quot;Rm  &quot;#,##0.00\)"/>
    <numFmt numFmtId="169" formatCode="&quot;Rm  &quot;#,##0.00_);[Red]\(&quot;Rm  &quot;#,##0.00\)"/>
    <numFmt numFmtId="170" formatCode="_(&quot;Rm  &quot;* #,##0_);_(&quot;Rm  &quot;* \(#,##0\);_(&quot;Rm  &quot;* &quot;-&quot;_);_(@_)"/>
    <numFmt numFmtId="171" formatCode="_(&quot;Rm  &quot;* #,##0.00_);_(&quot;Rm  &quot;* \(#,##0.00\);_(&quot;Rm  &quot;* &quot;-&quot;??_);_(@_)"/>
    <numFmt numFmtId="172" formatCode="&quot;Yes&quot;;&quot;Yes&quot;;&quot;No&quot;"/>
    <numFmt numFmtId="173" formatCode="&quot;True&quot;;&quot;True&quot;;&quot;False&quot;"/>
    <numFmt numFmtId="174" formatCode="&quot;On&quot;;&quot;On&quot;;&quot;Off&quot;"/>
    <numFmt numFmtId="175" formatCode="m/d"/>
    <numFmt numFmtId="176" formatCode="m/d/yyyy"/>
    <numFmt numFmtId="177" formatCode="0.00_);[Red]\(0.00\)"/>
    <numFmt numFmtId="178" formatCode="&quot;L.&quot;\ #,##0.00;[Red]\-&quot;L.&quot;\ #,##0.00"/>
    <numFmt numFmtId="179" formatCode="#,##0\ &quot;F&quot;;[Red]\-#,##0\ &quot;F&quot;"/>
    <numFmt numFmtId="180" formatCode="#,##0.00\ &quot;F&quot;;[Red]\-#,##0.00\ &quot;F&quot;"/>
    <numFmt numFmtId="181" formatCode="[hhhhh]:mm:ss"/>
    <numFmt numFmtId="182" formatCode="dd/mm/yyyy"/>
    <numFmt numFmtId="183" formatCode="_(* #,##0.000_);_(* \(#,##0.000\);_(* &quot;-&quot;??_);_(@_)"/>
    <numFmt numFmtId="184" formatCode="_(* #,##0.0000_);_(* \(#,##0.0000\);_(* &quot;-&quot;??_);_(@_)"/>
  </numFmts>
  <fonts count="6">
    <font>
      <sz val="10"/>
      <name val="Arial"/>
      <family val="0"/>
    </font>
    <font>
      <sz val="8"/>
      <name val="Arial"/>
      <family val="2"/>
    </font>
    <font>
      <b/>
      <sz val="10"/>
      <name val="Arial"/>
      <family val="2"/>
    </font>
    <font>
      <b/>
      <sz val="8"/>
      <name val="Arial"/>
      <family val="2"/>
    </font>
    <font>
      <u val="single"/>
      <sz val="10"/>
      <color indexed="36"/>
      <name val="Arial"/>
      <family val="0"/>
    </font>
    <font>
      <u val="single"/>
      <sz val="10"/>
      <color indexed="12"/>
      <name val="Arial"/>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horizontal="left"/>
    </xf>
    <xf numFmtId="43" fontId="0" fillId="0" borderId="0" xfId="15" applyAlignment="1">
      <alignment/>
    </xf>
    <xf numFmtId="165" fontId="0" fillId="0" borderId="0" xfId="15" applyNumberFormat="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right"/>
    </xf>
    <xf numFmtId="0" fontId="2" fillId="0" borderId="0" xfId="0" applyFont="1" applyAlignment="1" quotePrefix="1">
      <alignment horizontal="right"/>
    </xf>
    <xf numFmtId="165" fontId="0" fillId="0" borderId="0" xfId="15" applyNumberFormat="1" applyFont="1" applyAlignment="1">
      <alignment/>
    </xf>
    <xf numFmtId="165" fontId="0" fillId="0" borderId="0" xfId="0" applyNumberFormat="1" applyAlignment="1">
      <alignment/>
    </xf>
    <xf numFmtId="165" fontId="0" fillId="0" borderId="1" xfId="15" applyNumberFormat="1" applyFont="1" applyBorder="1" applyAlignment="1">
      <alignment horizontal="center"/>
    </xf>
    <xf numFmtId="165" fontId="0" fillId="0" borderId="1" xfId="15" applyNumberFormat="1" applyBorder="1" applyAlignment="1">
      <alignment/>
    </xf>
    <xf numFmtId="0" fontId="0" fillId="0" borderId="1" xfId="0" applyBorder="1" applyAlignment="1">
      <alignment/>
    </xf>
    <xf numFmtId="165" fontId="0" fillId="0" borderId="2" xfId="0"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1" xfId="0" applyNumberFormat="1" applyBorder="1" applyAlignment="1">
      <alignment/>
    </xf>
    <xf numFmtId="165" fontId="0" fillId="0" borderId="2" xfId="15" applyNumberFormat="1" applyBorder="1" applyAlignment="1">
      <alignment/>
    </xf>
    <xf numFmtId="165" fontId="0" fillId="0" borderId="0" xfId="15" applyNumberFormat="1" applyFont="1" applyAlignment="1" quotePrefix="1">
      <alignment/>
    </xf>
    <xf numFmtId="165" fontId="0" fillId="0" borderId="0" xfId="15" applyNumberFormat="1" applyAlignment="1" quotePrefix="1">
      <alignment/>
    </xf>
    <xf numFmtId="165" fontId="0" fillId="0" borderId="6" xfId="15" applyNumberFormat="1" applyBorder="1" applyAlignment="1">
      <alignment/>
    </xf>
    <xf numFmtId="165" fontId="0" fillId="0" borderId="0" xfId="15" applyNumberFormat="1" applyBorder="1" applyAlignment="1" quotePrefix="1">
      <alignment/>
    </xf>
    <xf numFmtId="165" fontId="0" fillId="0" borderId="0" xfId="15" applyNumberFormat="1" applyBorder="1" applyAlignment="1">
      <alignment/>
    </xf>
    <xf numFmtId="165" fontId="0" fillId="0" borderId="0" xfId="15" applyNumberFormat="1" applyFill="1" applyBorder="1" applyAlignment="1">
      <alignment/>
    </xf>
    <xf numFmtId="0" fontId="0" fillId="0" borderId="7" xfId="0" applyBorder="1" applyAlignment="1">
      <alignment/>
    </xf>
    <xf numFmtId="165" fontId="0" fillId="0" borderId="7" xfId="0" applyNumberFormat="1" applyBorder="1" applyAlignment="1">
      <alignment/>
    </xf>
    <xf numFmtId="0" fontId="0" fillId="0" borderId="0" xfId="0" applyAlignment="1" quotePrefix="1">
      <alignment horizontal="center"/>
    </xf>
    <xf numFmtId="0" fontId="0" fillId="0" borderId="1" xfId="0" applyBorder="1" applyAlignment="1">
      <alignment horizontal="center"/>
    </xf>
    <xf numFmtId="0" fontId="0" fillId="0" borderId="7" xfId="0" applyBorder="1" applyAlignment="1" quotePrefix="1">
      <alignment horizontal="center"/>
    </xf>
    <xf numFmtId="165" fontId="0" fillId="0" borderId="1" xfId="15" applyNumberFormat="1" applyFont="1" applyBorder="1" applyAlignment="1" quotePrefix="1">
      <alignment/>
    </xf>
    <xf numFmtId="0" fontId="0" fillId="0" borderId="2" xfId="0" applyBorder="1" applyAlignment="1" quotePrefix="1">
      <alignment/>
    </xf>
    <xf numFmtId="0" fontId="2" fillId="0" borderId="0" xfId="0" applyFont="1" applyAlignment="1">
      <alignment/>
    </xf>
    <xf numFmtId="0" fontId="0" fillId="0" borderId="0" xfId="0" applyBorder="1" applyAlignment="1">
      <alignment/>
    </xf>
    <xf numFmtId="0" fontId="0" fillId="0" borderId="0" xfId="0" applyFont="1" applyAlignment="1" quotePrefix="1">
      <alignment horizontal="right"/>
    </xf>
    <xf numFmtId="0" fontId="0" fillId="0" borderId="0" xfId="0" applyFont="1" applyAlignment="1">
      <alignment/>
    </xf>
    <xf numFmtId="183" fontId="0" fillId="0" borderId="0" xfId="15" applyNumberFormat="1" applyAlignment="1">
      <alignment/>
    </xf>
    <xf numFmtId="165" fontId="0" fillId="0" borderId="1" xfId="15" applyNumberFormat="1" applyFont="1" applyBorder="1" applyAlignment="1">
      <alignment/>
    </xf>
    <xf numFmtId="165" fontId="0" fillId="0" borderId="0" xfId="0" applyNumberFormat="1" applyBorder="1" applyAlignment="1">
      <alignment/>
    </xf>
    <xf numFmtId="0" fontId="0" fillId="0" borderId="0" xfId="0" applyAlignment="1">
      <alignment horizontal="justify" wrapText="1"/>
    </xf>
    <xf numFmtId="165" fontId="0" fillId="0" borderId="1" xfId="15" applyNumberFormat="1" applyBorder="1" applyAlignment="1" quotePrefix="1">
      <alignment/>
    </xf>
    <xf numFmtId="165" fontId="0" fillId="0" borderId="2" xfId="15" applyNumberFormat="1" applyBorder="1" applyAlignment="1" quotePrefix="1">
      <alignment/>
    </xf>
    <xf numFmtId="0" fontId="0" fillId="0" borderId="0" xfId="0" applyBorder="1" applyAlignment="1" quotePrefix="1">
      <alignment horizontal="center"/>
    </xf>
    <xf numFmtId="0" fontId="2" fillId="0" borderId="0" xfId="0" applyFont="1" applyAlignment="1">
      <alignment horizontal="center"/>
    </xf>
    <xf numFmtId="165" fontId="0" fillId="0" borderId="1" xfId="15" applyNumberFormat="1" applyBorder="1" applyAlignment="1">
      <alignment/>
    </xf>
    <xf numFmtId="165" fontId="0" fillId="0" borderId="0" xfId="15" applyNumberFormat="1" applyAlignment="1">
      <alignment/>
    </xf>
    <xf numFmtId="0" fontId="1" fillId="0" borderId="0" xfId="0" applyFont="1" applyAlignment="1">
      <alignment horizontal="right"/>
    </xf>
    <xf numFmtId="0" fontId="0" fillId="0" borderId="0" xfId="0" applyAlignment="1">
      <alignment horizontal="center"/>
    </xf>
    <xf numFmtId="165" fontId="0" fillId="0" borderId="8" xfId="15" applyNumberFormat="1" applyBorder="1" applyAlignment="1">
      <alignment/>
    </xf>
    <xf numFmtId="165" fontId="0" fillId="0" borderId="2" xfId="15" applyNumberFormat="1" applyBorder="1" applyAlignment="1">
      <alignment/>
    </xf>
    <xf numFmtId="0" fontId="2" fillId="0" borderId="0" xfId="0" applyFont="1" applyAlignment="1">
      <alignment/>
    </xf>
    <xf numFmtId="0" fontId="0" fillId="0" borderId="0" xfId="0" applyAlignment="1">
      <alignment horizontal="justify" wrapText="1"/>
    </xf>
    <xf numFmtId="0" fontId="0" fillId="0" borderId="0" xfId="0" applyAlignment="1">
      <alignment/>
    </xf>
    <xf numFmtId="0" fontId="2" fillId="0" borderId="0" xfId="0" applyFont="1" applyAlignment="1">
      <alignment horizontal="justify"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9"/>
  <sheetViews>
    <sheetView workbookViewId="0" topLeftCell="A25">
      <selection activeCell="H43" sqref="H43"/>
    </sheetView>
  </sheetViews>
  <sheetFormatPr defaultColWidth="9.140625" defaultRowHeight="12.75"/>
  <cols>
    <col min="4" max="4" width="12.00390625" style="0" customWidth="1"/>
    <col min="5" max="5" width="4.7109375" style="0" customWidth="1"/>
    <col min="6" max="6" width="11.140625" style="0" customWidth="1"/>
    <col min="7" max="7" width="4.8515625" style="0" customWidth="1"/>
    <col min="8" max="8" width="12.421875" style="0" customWidth="1"/>
    <col min="9" max="9" width="4.57421875" style="0" customWidth="1"/>
    <col min="10" max="10" width="11.57421875" style="0" customWidth="1"/>
  </cols>
  <sheetData>
    <row r="1" ht="12.75">
      <c r="D1" s="6" t="s">
        <v>0</v>
      </c>
    </row>
    <row r="2" ht="12.75">
      <c r="D2" t="s">
        <v>1</v>
      </c>
    </row>
    <row r="3" ht="12.75">
      <c r="D3" t="s">
        <v>2</v>
      </c>
    </row>
    <row r="5" ht="12.75">
      <c r="A5" t="s">
        <v>20</v>
      </c>
    </row>
    <row r="7" ht="12.75">
      <c r="D7" s="6" t="s">
        <v>19</v>
      </c>
    </row>
    <row r="8" ht="12.75">
      <c r="D8" s="6" t="s">
        <v>199</v>
      </c>
    </row>
    <row r="9" ht="12.75">
      <c r="D9" s="6"/>
    </row>
    <row r="10" spans="4:10" ht="12.75">
      <c r="D10" s="45" t="s">
        <v>4</v>
      </c>
      <c r="E10" s="45"/>
      <c r="F10" s="45"/>
      <c r="H10" s="45" t="s">
        <v>5</v>
      </c>
      <c r="I10" s="45"/>
      <c r="J10" s="45"/>
    </row>
    <row r="11" spans="4:10" ht="12.75">
      <c r="D11" s="4"/>
      <c r="E11" s="4"/>
      <c r="F11" s="4"/>
      <c r="H11" s="4"/>
      <c r="I11" s="4"/>
      <c r="J11" s="4"/>
    </row>
    <row r="12" spans="6:10" ht="12.75">
      <c r="F12" s="34" t="s">
        <v>9</v>
      </c>
      <c r="H12" s="6"/>
      <c r="I12" s="6"/>
      <c r="J12" s="34" t="s">
        <v>9</v>
      </c>
    </row>
    <row r="13" spans="4:10" ht="12.75">
      <c r="D13" s="7" t="s">
        <v>8</v>
      </c>
      <c r="F13" s="7" t="s">
        <v>10</v>
      </c>
      <c r="H13" s="7" t="s">
        <v>8</v>
      </c>
      <c r="I13" s="6"/>
      <c r="J13" s="7" t="s">
        <v>10</v>
      </c>
    </row>
    <row r="14" spans="4:10" ht="12.75">
      <c r="D14" s="7" t="s">
        <v>6</v>
      </c>
      <c r="F14" s="8" t="s">
        <v>11</v>
      </c>
      <c r="H14" s="7" t="s">
        <v>6</v>
      </c>
      <c r="I14" s="6"/>
      <c r="J14" s="8" t="s">
        <v>11</v>
      </c>
    </row>
    <row r="15" spans="4:10" ht="12.75">
      <c r="D15" s="7" t="s">
        <v>7</v>
      </c>
      <c r="F15" s="7" t="s">
        <v>7</v>
      </c>
      <c r="H15" s="7" t="s">
        <v>12</v>
      </c>
      <c r="I15" s="6"/>
      <c r="J15" s="7" t="s">
        <v>13</v>
      </c>
    </row>
    <row r="16" spans="4:10" ht="12.75">
      <c r="D16" s="9" t="s">
        <v>197</v>
      </c>
      <c r="F16" s="9" t="s">
        <v>198</v>
      </c>
      <c r="H16" s="9" t="s">
        <v>197</v>
      </c>
      <c r="J16" s="9" t="s">
        <v>198</v>
      </c>
    </row>
    <row r="17" spans="4:10" ht="12.75">
      <c r="D17" s="7" t="s">
        <v>14</v>
      </c>
      <c r="F17" s="7" t="s">
        <v>14</v>
      </c>
      <c r="H17" s="7" t="s">
        <v>14</v>
      </c>
      <c r="J17" s="7" t="s">
        <v>14</v>
      </c>
    </row>
    <row r="18" spans="4:10" ht="12.75">
      <c r="D18" s="5"/>
      <c r="F18" s="5"/>
      <c r="H18" s="5"/>
      <c r="J18" s="5"/>
    </row>
    <row r="19" spans="1:10" ht="12.75">
      <c r="A19" t="s">
        <v>3</v>
      </c>
      <c r="D19" s="3">
        <v>4413</v>
      </c>
      <c r="F19" s="3">
        <v>5680</v>
      </c>
      <c r="H19" s="3">
        <v>8676</v>
      </c>
      <c r="J19" s="3">
        <v>9667</v>
      </c>
    </row>
    <row r="21" spans="1:10" ht="12.75">
      <c r="A21" t="s">
        <v>21</v>
      </c>
      <c r="D21" s="3">
        <v>-4120</v>
      </c>
      <c r="F21" s="3">
        <v>-4444</v>
      </c>
      <c r="H21" s="3">
        <v>-9884</v>
      </c>
      <c r="J21" s="3">
        <v>-9808</v>
      </c>
    </row>
    <row r="23" spans="1:10" ht="12.75">
      <c r="A23" s="1" t="s">
        <v>22</v>
      </c>
      <c r="D23" s="12">
        <v>99</v>
      </c>
      <c r="F23" s="13">
        <v>364</v>
      </c>
      <c r="H23" s="13">
        <v>341</v>
      </c>
      <c r="J23" s="13">
        <v>540</v>
      </c>
    </row>
    <row r="24" ht="12.75">
      <c r="B24" t="s">
        <v>16</v>
      </c>
    </row>
    <row r="25" spans="1:10" ht="12.75">
      <c r="A25" t="s">
        <v>18</v>
      </c>
      <c r="D25" s="11">
        <f>SUM(D19:D23)</f>
        <v>392</v>
      </c>
      <c r="F25" s="11">
        <f>SUM(F19:F23)</f>
        <v>1600</v>
      </c>
      <c r="H25" s="11">
        <f>SUM(H19:H23)</f>
        <v>-867</v>
      </c>
      <c r="J25" s="11">
        <f>SUM(J19:J23)</f>
        <v>399</v>
      </c>
    </row>
    <row r="27" spans="1:10" ht="12.75">
      <c r="A27" t="s">
        <v>23</v>
      </c>
      <c r="D27" s="3">
        <v>-568</v>
      </c>
      <c r="F27" s="3">
        <v>-373</v>
      </c>
      <c r="H27" s="3">
        <v>-1423</v>
      </c>
      <c r="J27" s="3">
        <v>-1250</v>
      </c>
    </row>
    <row r="28" spans="4:10" ht="12.75">
      <c r="D28" s="3"/>
      <c r="F28" s="3"/>
      <c r="H28" s="3"/>
      <c r="J28" s="3"/>
    </row>
    <row r="29" spans="1:10" ht="12.75">
      <c r="A29" t="s">
        <v>24</v>
      </c>
      <c r="D29" s="13">
        <f>-400+268</f>
        <v>-132</v>
      </c>
      <c r="F29" s="13">
        <v>-80</v>
      </c>
      <c r="H29" s="13">
        <v>-400</v>
      </c>
      <c r="J29" s="13">
        <v>-395</v>
      </c>
    </row>
    <row r="31" spans="1:10" ht="12.75">
      <c r="A31" t="s">
        <v>25</v>
      </c>
      <c r="D31" s="11">
        <f>SUM(D25:D29)</f>
        <v>-308</v>
      </c>
      <c r="F31" s="11">
        <f>SUM(F25:F29)</f>
        <v>1147</v>
      </c>
      <c r="H31" s="11">
        <f>SUM(H25:H29)</f>
        <v>-2690</v>
      </c>
      <c r="J31" s="11">
        <f>SUM(J25:J29)</f>
        <v>-1246</v>
      </c>
    </row>
    <row r="33" spans="1:10" ht="12.75">
      <c r="A33" t="s">
        <v>26</v>
      </c>
      <c r="D33" s="12" t="s">
        <v>17</v>
      </c>
      <c r="F33" s="12" t="s">
        <v>17</v>
      </c>
      <c r="H33" s="12" t="s">
        <v>17</v>
      </c>
      <c r="J33" s="12" t="s">
        <v>17</v>
      </c>
    </row>
    <row r="35" spans="1:10" ht="12.75">
      <c r="A35" t="s">
        <v>27</v>
      </c>
      <c r="D35" s="11">
        <f>SUM(D31:D33)</f>
        <v>-308</v>
      </c>
      <c r="F35" s="11">
        <f>SUM(F31:F33)</f>
        <v>1147</v>
      </c>
      <c r="H35" s="11">
        <f>SUM(H31:H33)</f>
        <v>-2690</v>
      </c>
      <c r="J35" s="11">
        <f>SUM(J31:J33)</f>
        <v>-1246</v>
      </c>
    </row>
    <row r="37" spans="1:10" ht="12.75">
      <c r="A37" t="s">
        <v>28</v>
      </c>
      <c r="D37" s="12" t="s">
        <v>17</v>
      </c>
      <c r="F37" s="12" t="s">
        <v>17</v>
      </c>
      <c r="H37" s="14">
        <v>1</v>
      </c>
      <c r="J37" s="14">
        <v>315</v>
      </c>
    </row>
    <row r="39" spans="1:10" ht="13.5" thickBot="1">
      <c r="A39" t="s">
        <v>15</v>
      </c>
      <c r="D39" s="15">
        <f>SUM(D35:D37)</f>
        <v>-308</v>
      </c>
      <c r="F39" s="15">
        <f>SUM(F35:F37)</f>
        <v>1147</v>
      </c>
      <c r="H39" s="15">
        <f>SUM(H35:H37)</f>
        <v>-2689</v>
      </c>
      <c r="J39" s="15">
        <f>SUM(J35:J37)</f>
        <v>-931</v>
      </c>
    </row>
    <row r="40" ht="13.5" thickTop="1"/>
    <row r="41" ht="12.75">
      <c r="A41" t="s">
        <v>29</v>
      </c>
    </row>
    <row r="43" spans="1:10" ht="12.75">
      <c r="A43" t="s">
        <v>30</v>
      </c>
      <c r="D43" s="38">
        <v>-0.603</v>
      </c>
      <c r="F43" s="2">
        <v>2.25</v>
      </c>
      <c r="H43" s="38">
        <v>-5.272</v>
      </c>
      <c r="J43" s="2">
        <v>-1.83</v>
      </c>
    </row>
    <row r="45" spans="1:10" ht="12.75">
      <c r="A45" t="s">
        <v>31</v>
      </c>
      <c r="D45" s="5" t="s">
        <v>34</v>
      </c>
      <c r="F45" s="5" t="s">
        <v>34</v>
      </c>
      <c r="H45" s="5" t="s">
        <v>34</v>
      </c>
      <c r="J45" s="5" t="s">
        <v>34</v>
      </c>
    </row>
    <row r="46" spans="4:10" ht="12.75">
      <c r="D46" s="10" t="s">
        <v>16</v>
      </c>
      <c r="F46" t="s">
        <v>16</v>
      </c>
      <c r="H46" t="s">
        <v>16</v>
      </c>
      <c r="J46" t="s">
        <v>16</v>
      </c>
    </row>
    <row r="47" spans="6:8" ht="12.75">
      <c r="F47" t="s">
        <v>16</v>
      </c>
      <c r="H47" s="10" t="s">
        <v>16</v>
      </c>
    </row>
    <row r="48" ht="12.75">
      <c r="A48" t="s">
        <v>32</v>
      </c>
    </row>
    <row r="49" ht="12.75">
      <c r="A49" t="s">
        <v>33</v>
      </c>
    </row>
  </sheetData>
  <mergeCells count="2">
    <mergeCell ref="D10:F10"/>
    <mergeCell ref="H10:J10"/>
  </mergeCells>
  <printOptions/>
  <pageMargins left="1" right="0.5" top="1" bottom="1"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1:G54"/>
  <sheetViews>
    <sheetView workbookViewId="0" topLeftCell="A35">
      <selection activeCell="E56" sqref="E56"/>
    </sheetView>
  </sheetViews>
  <sheetFormatPr defaultColWidth="9.140625" defaultRowHeight="12.75"/>
  <cols>
    <col min="3" max="3" width="14.00390625" style="0" customWidth="1"/>
    <col min="5" max="5" width="16.421875" style="0" customWidth="1"/>
    <col min="6" max="6" width="4.00390625" style="0" customWidth="1"/>
    <col min="7" max="7" width="15.7109375" style="0" customWidth="1"/>
  </cols>
  <sheetData>
    <row r="1" ht="12.75">
      <c r="D1" s="6" t="s">
        <v>0</v>
      </c>
    </row>
    <row r="2" ht="12.75">
      <c r="D2" t="s">
        <v>1</v>
      </c>
    </row>
    <row r="3" ht="12.75">
      <c r="D3" t="s">
        <v>2</v>
      </c>
    </row>
    <row r="6" ht="12.75">
      <c r="B6" s="6" t="s">
        <v>200</v>
      </c>
    </row>
    <row r="10" spans="5:7" ht="12.75">
      <c r="E10" s="5" t="s">
        <v>36</v>
      </c>
      <c r="G10" s="5" t="s">
        <v>38</v>
      </c>
    </row>
    <row r="11" spans="5:7" ht="12.75">
      <c r="E11" s="5" t="s">
        <v>37</v>
      </c>
      <c r="G11" s="5" t="s">
        <v>39</v>
      </c>
    </row>
    <row r="12" spans="5:7" ht="12.75">
      <c r="E12" s="36" t="s">
        <v>197</v>
      </c>
      <c r="F12" s="37"/>
      <c r="G12" s="36" t="s">
        <v>198</v>
      </c>
    </row>
    <row r="13" spans="5:7" ht="12.75">
      <c r="E13" s="5" t="s">
        <v>14</v>
      </c>
      <c r="G13" s="5" t="s">
        <v>14</v>
      </c>
    </row>
    <row r="14" spans="5:7" ht="12.75">
      <c r="E14" s="5"/>
      <c r="G14" s="5"/>
    </row>
    <row r="15" spans="1:7" ht="12.75">
      <c r="A15" t="s">
        <v>35</v>
      </c>
      <c r="E15" s="3">
        <v>24753</v>
      </c>
      <c r="F15" s="3"/>
      <c r="G15" s="3">
        <v>25363</v>
      </c>
    </row>
    <row r="17" spans="1:7" ht="12.75">
      <c r="A17" t="s">
        <v>40</v>
      </c>
      <c r="E17" s="3">
        <v>3450</v>
      </c>
      <c r="F17" s="3"/>
      <c r="G17" s="3">
        <v>4499</v>
      </c>
    </row>
    <row r="18" ht="12.75">
      <c r="E18" t="s">
        <v>16</v>
      </c>
    </row>
    <row r="19" ht="12.75">
      <c r="A19" t="s">
        <v>41</v>
      </c>
    </row>
    <row r="20" spans="1:7" ht="12.75">
      <c r="A20" t="s">
        <v>42</v>
      </c>
      <c r="E20" s="16">
        <v>31059</v>
      </c>
      <c r="F20" s="3"/>
      <c r="G20" s="16">
        <v>33101</v>
      </c>
    </row>
    <row r="21" spans="1:7" ht="12.75">
      <c r="A21" t="s">
        <v>43</v>
      </c>
      <c r="E21" s="17">
        <v>8503</v>
      </c>
      <c r="F21" s="3"/>
      <c r="G21" s="17">
        <v>25905</v>
      </c>
    </row>
    <row r="22" spans="1:7" ht="12.75">
      <c r="A22" t="s">
        <v>44</v>
      </c>
      <c r="E22" s="17">
        <v>32071</v>
      </c>
      <c r="F22" s="3"/>
      <c r="G22" s="17">
        <v>20510</v>
      </c>
    </row>
    <row r="23" spans="1:7" ht="12.75">
      <c r="A23" t="s">
        <v>45</v>
      </c>
      <c r="E23" s="17">
        <v>4</v>
      </c>
      <c r="F23" s="3"/>
      <c r="G23" s="17">
        <v>1139</v>
      </c>
    </row>
    <row r="24" spans="1:7" ht="12.75">
      <c r="A24" t="s">
        <v>46</v>
      </c>
      <c r="E24" s="17">
        <v>1022</v>
      </c>
      <c r="F24" s="3"/>
      <c r="G24" s="17">
        <v>1004</v>
      </c>
    </row>
    <row r="25" spans="1:7" ht="12.75">
      <c r="A25" t="s">
        <v>47</v>
      </c>
      <c r="E25" s="17">
        <v>59</v>
      </c>
      <c r="F25" s="3"/>
      <c r="G25" s="17">
        <v>778</v>
      </c>
    </row>
    <row r="26" spans="5:7" ht="12.75">
      <c r="E26" s="16"/>
      <c r="F26" s="3"/>
      <c r="G26" s="16"/>
    </row>
    <row r="27" spans="5:7" ht="12.75">
      <c r="E27" s="18">
        <f>SUM(E20:E26)</f>
        <v>72718</v>
      </c>
      <c r="F27" s="3"/>
      <c r="G27" s="18">
        <f>SUM(G20:G26)</f>
        <v>82437</v>
      </c>
    </row>
    <row r="28" spans="1:7" ht="12.75">
      <c r="A28" t="s">
        <v>48</v>
      </c>
      <c r="E28" s="17"/>
      <c r="F28" s="3"/>
      <c r="G28" s="17"/>
    </row>
    <row r="29" spans="1:7" ht="12.75">
      <c r="A29" t="s">
        <v>49</v>
      </c>
      <c r="E29" s="17">
        <v>6891</v>
      </c>
      <c r="F29" s="3"/>
      <c r="G29" s="17">
        <v>12849</v>
      </c>
    </row>
    <row r="30" spans="1:7" ht="12.75">
      <c r="A30" t="s">
        <v>50</v>
      </c>
      <c r="E30" s="17">
        <v>9755</v>
      </c>
      <c r="F30" s="3"/>
      <c r="G30" s="17">
        <v>7141</v>
      </c>
    </row>
    <row r="31" spans="1:7" ht="12.75">
      <c r="A31" t="s">
        <v>51</v>
      </c>
      <c r="E31" s="17">
        <v>41713</v>
      </c>
      <c r="F31" s="3"/>
      <c r="G31" s="17">
        <v>43058</v>
      </c>
    </row>
    <row r="32" spans="1:7" ht="12.75">
      <c r="A32" t="s">
        <v>52</v>
      </c>
      <c r="E32" s="18">
        <v>14216</v>
      </c>
      <c r="F32" s="3"/>
      <c r="G32" s="18">
        <v>13829</v>
      </c>
    </row>
    <row r="33" spans="5:7" ht="12.75">
      <c r="E33" s="16"/>
      <c r="F33" s="3"/>
      <c r="G33" s="16"/>
    </row>
    <row r="34" spans="5:7" ht="12.75">
      <c r="E34" s="18">
        <f>SUM(E29:E32)</f>
        <v>72575</v>
      </c>
      <c r="F34" s="3"/>
      <c r="G34" s="18">
        <f>SUM(G29:G32)</f>
        <v>76877</v>
      </c>
    </row>
    <row r="36" spans="1:7" ht="12.75">
      <c r="A36" t="s">
        <v>53</v>
      </c>
      <c r="E36" s="19">
        <f>E27-E34</f>
        <v>143</v>
      </c>
      <c r="G36" s="19">
        <f>G27-G34</f>
        <v>5560</v>
      </c>
    </row>
    <row r="38" spans="5:7" ht="13.5" thickBot="1">
      <c r="E38" s="15">
        <f>E15+E17+E36</f>
        <v>28346</v>
      </c>
      <c r="G38" s="15">
        <f>G15+G17+G36</f>
        <v>35422</v>
      </c>
    </row>
    <row r="39" ht="13.5" thickTop="1"/>
    <row r="41" spans="1:7" ht="12.75">
      <c r="A41" t="s">
        <v>54</v>
      </c>
      <c r="E41" s="3">
        <v>51000</v>
      </c>
      <c r="F41" s="3"/>
      <c r="G41" s="3">
        <v>51000</v>
      </c>
    </row>
    <row r="42" spans="1:7" ht="12.75">
      <c r="A42" t="s">
        <v>55</v>
      </c>
      <c r="E42" s="13">
        <v>-24771</v>
      </c>
      <c r="F42" s="3"/>
      <c r="G42" s="13">
        <v>-18010</v>
      </c>
    </row>
    <row r="43" spans="1:7" ht="12.75">
      <c r="A43" t="s">
        <v>56</v>
      </c>
      <c r="E43" s="3">
        <f>SUM(E41:E42)</f>
        <v>26229</v>
      </c>
      <c r="F43" s="3"/>
      <c r="G43" s="3">
        <f>SUM(G41:G42)</f>
        <v>32990</v>
      </c>
    </row>
    <row r="44" spans="5:7" ht="12.75">
      <c r="E44" s="3"/>
      <c r="F44" s="3"/>
      <c r="G44" s="3"/>
    </row>
    <row r="45" spans="1:7" ht="12.75">
      <c r="A45" t="s">
        <v>28</v>
      </c>
      <c r="E45" s="3">
        <v>2022</v>
      </c>
      <c r="F45" s="3"/>
      <c r="G45" s="3">
        <v>2337</v>
      </c>
    </row>
    <row r="46" spans="5:7" ht="12.75">
      <c r="E46" s="3"/>
      <c r="F46" s="3"/>
      <c r="G46" s="3"/>
    </row>
    <row r="47" spans="1:7" ht="12.75">
      <c r="A47" t="s">
        <v>57</v>
      </c>
      <c r="E47" s="3"/>
      <c r="F47" s="3"/>
      <c r="G47" s="3"/>
    </row>
    <row r="48" spans="1:7" ht="12.75">
      <c r="A48" t="s">
        <v>58</v>
      </c>
      <c r="E48" s="21" t="s">
        <v>60</v>
      </c>
      <c r="F48" s="3"/>
      <c r="G48" s="21" t="s">
        <v>61</v>
      </c>
    </row>
    <row r="49" spans="1:7" ht="12.75">
      <c r="A49" t="s">
        <v>59</v>
      </c>
      <c r="E49" s="13">
        <v>95</v>
      </c>
      <c r="F49" s="3"/>
      <c r="G49" s="13">
        <v>95</v>
      </c>
    </row>
    <row r="50" spans="5:7" ht="12.75">
      <c r="E50" s="3"/>
      <c r="F50" s="3"/>
      <c r="G50" s="3"/>
    </row>
    <row r="51" spans="5:7" ht="13.5" thickBot="1">
      <c r="E51" s="20">
        <f>SUM(E43:E49)</f>
        <v>28346</v>
      </c>
      <c r="F51" s="3"/>
      <c r="G51" s="20">
        <f>SUM(G43:G49)</f>
        <v>35422</v>
      </c>
    </row>
    <row r="52" ht="13.5" thickTop="1"/>
    <row r="53" ht="12.75">
      <c r="A53" t="s">
        <v>62</v>
      </c>
    </row>
    <row r="54" ht="12.75">
      <c r="A54" t="s">
        <v>63</v>
      </c>
    </row>
  </sheetData>
  <printOptions/>
  <pageMargins left="1" right="0.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52"/>
  <sheetViews>
    <sheetView workbookViewId="0" topLeftCell="A37">
      <selection activeCell="E58" sqref="E58"/>
    </sheetView>
  </sheetViews>
  <sheetFormatPr defaultColWidth="9.140625" defaultRowHeight="12.75"/>
  <cols>
    <col min="4" max="4" width="16.7109375" style="0" customWidth="1"/>
    <col min="5" max="5" width="14.28125" style="0" customWidth="1"/>
    <col min="6" max="6" width="4.7109375" style="0" customWidth="1"/>
    <col min="7" max="7" width="13.57421875" style="0" customWidth="1"/>
  </cols>
  <sheetData>
    <row r="1" ht="12.75">
      <c r="D1" s="6" t="s">
        <v>0</v>
      </c>
    </row>
    <row r="2" ht="12.75">
      <c r="D2" t="s">
        <v>1</v>
      </c>
    </row>
    <row r="3" ht="12.75">
      <c r="D3" t="s">
        <v>2</v>
      </c>
    </row>
    <row r="6" ht="12.75">
      <c r="B6" s="6" t="s">
        <v>192</v>
      </c>
    </row>
    <row r="7" ht="12.75">
      <c r="B7" s="6" t="s">
        <v>201</v>
      </c>
    </row>
    <row r="9" spans="5:7" ht="12.75">
      <c r="E9" s="5" t="s">
        <v>67</v>
      </c>
      <c r="G9" s="5" t="s">
        <v>65</v>
      </c>
    </row>
    <row r="10" spans="5:7" ht="12.75">
      <c r="E10" s="5" t="s">
        <v>64</v>
      </c>
      <c r="G10" s="5" t="s">
        <v>66</v>
      </c>
    </row>
    <row r="11" spans="5:7" ht="12.75">
      <c r="E11" s="36" t="s">
        <v>197</v>
      </c>
      <c r="F11" s="37"/>
      <c r="G11" s="36" t="s">
        <v>198</v>
      </c>
    </row>
    <row r="12" spans="5:7" ht="12.75">
      <c r="E12" s="5" t="s">
        <v>14</v>
      </c>
      <c r="G12" s="5" t="s">
        <v>14</v>
      </c>
    </row>
    <row r="13" spans="5:7" ht="12.75">
      <c r="E13" s="5"/>
      <c r="G13" s="5"/>
    </row>
    <row r="14" spans="1:7" ht="12.75">
      <c r="A14" t="s">
        <v>68</v>
      </c>
      <c r="E14" s="3">
        <v>-2689</v>
      </c>
      <c r="F14" s="3"/>
      <c r="G14" s="3">
        <v>-1246</v>
      </c>
    </row>
    <row r="15" spans="5:7" ht="12.75">
      <c r="E15" s="3"/>
      <c r="F15" s="3"/>
      <c r="G15" s="3"/>
    </row>
    <row r="16" spans="1:7" ht="12.75">
      <c r="A16" t="s">
        <v>206</v>
      </c>
      <c r="E16" s="3"/>
      <c r="F16" s="3"/>
      <c r="G16" s="3"/>
    </row>
    <row r="17" spans="1:7" ht="12.75">
      <c r="A17" t="s">
        <v>207</v>
      </c>
      <c r="E17" s="3">
        <v>400</v>
      </c>
      <c r="F17" s="3"/>
      <c r="G17" s="3">
        <v>395</v>
      </c>
    </row>
    <row r="18" spans="1:7" ht="12.75">
      <c r="A18" t="s">
        <v>208</v>
      </c>
      <c r="E18" s="3">
        <v>-230</v>
      </c>
      <c r="F18" s="3"/>
      <c r="G18" s="22">
        <v>-474</v>
      </c>
    </row>
    <row r="19" spans="1:7" ht="12.75">
      <c r="A19" t="s">
        <v>209</v>
      </c>
      <c r="E19" s="3">
        <v>1423</v>
      </c>
      <c r="F19" s="3"/>
      <c r="G19" s="3">
        <v>1250</v>
      </c>
    </row>
    <row r="20" spans="1:7" ht="12.75">
      <c r="A20" t="s">
        <v>210</v>
      </c>
      <c r="E20" s="3">
        <v>-110</v>
      </c>
      <c r="F20" s="3"/>
      <c r="G20" s="3">
        <v>-61</v>
      </c>
    </row>
    <row r="21" spans="1:7" ht="12.75">
      <c r="A21" t="s">
        <v>16</v>
      </c>
      <c r="E21" s="13"/>
      <c r="F21" s="3"/>
      <c r="G21" s="39" t="s">
        <v>16</v>
      </c>
    </row>
    <row r="22" spans="1:7" ht="12.75">
      <c r="A22" t="s">
        <v>69</v>
      </c>
      <c r="E22" s="3">
        <f>SUM(E14:E21)</f>
        <v>-1206</v>
      </c>
      <c r="F22" s="3"/>
      <c r="G22" s="3">
        <f>SUM(G14:G21)</f>
        <v>-136</v>
      </c>
    </row>
    <row r="24" ht="12.75">
      <c r="A24" t="s">
        <v>70</v>
      </c>
    </row>
    <row r="25" spans="1:7" ht="12.75">
      <c r="A25" t="s">
        <v>71</v>
      </c>
      <c r="E25" s="3">
        <v>-289</v>
      </c>
      <c r="F25" s="3"/>
      <c r="G25" s="3">
        <v>7122</v>
      </c>
    </row>
    <row r="26" spans="1:7" ht="12.75">
      <c r="A26" t="s">
        <v>72</v>
      </c>
      <c r="E26" s="3">
        <v>1858</v>
      </c>
      <c r="F26" s="3"/>
      <c r="G26" s="3">
        <v>-4422</v>
      </c>
    </row>
    <row r="27" spans="1:7" ht="12.75">
      <c r="A27" t="s">
        <v>73</v>
      </c>
      <c r="E27" s="13">
        <v>2045</v>
      </c>
      <c r="F27" s="3"/>
      <c r="G27" s="13">
        <v>-3186</v>
      </c>
    </row>
    <row r="28" spans="1:7" ht="12.75">
      <c r="A28" t="s">
        <v>74</v>
      </c>
      <c r="E28" s="3">
        <f>SUM(E22:E27)</f>
        <v>2408</v>
      </c>
      <c r="F28" s="3"/>
      <c r="G28" s="3">
        <f>SUM(G22:G27)</f>
        <v>-622</v>
      </c>
    </row>
    <row r="29" spans="5:7" ht="12.75">
      <c r="E29" s="26"/>
      <c r="F29" s="3"/>
      <c r="G29" s="26"/>
    </row>
    <row r="30" spans="1:7" ht="12.75">
      <c r="A30" t="s">
        <v>75</v>
      </c>
      <c r="E30" s="39">
        <v>-80</v>
      </c>
      <c r="F30" s="3"/>
      <c r="G30" s="39">
        <v>-231</v>
      </c>
    </row>
    <row r="31" spans="1:7" ht="12.75">
      <c r="A31" t="s">
        <v>76</v>
      </c>
      <c r="E31" s="23">
        <f>SUM(E28:E30)</f>
        <v>2328</v>
      </c>
      <c r="F31" s="3"/>
      <c r="G31" s="23">
        <f>SUM(G28:G30)</f>
        <v>-853</v>
      </c>
    </row>
    <row r="33" spans="1:7" ht="12.75">
      <c r="A33" t="s">
        <v>77</v>
      </c>
      <c r="E33" s="10" t="s">
        <v>16</v>
      </c>
      <c r="F33" s="3"/>
      <c r="G33" s="10" t="s">
        <v>16</v>
      </c>
    </row>
    <row r="34" spans="1:7" ht="12.75">
      <c r="A34" t="s">
        <v>78</v>
      </c>
      <c r="E34" s="3">
        <v>110</v>
      </c>
      <c r="F34" s="3"/>
      <c r="G34" s="3">
        <v>61</v>
      </c>
    </row>
    <row r="35" spans="1:7" ht="12.75">
      <c r="A35" t="s">
        <v>79</v>
      </c>
      <c r="E35" s="24">
        <v>230</v>
      </c>
      <c r="F35" s="3"/>
      <c r="G35" s="25">
        <v>474</v>
      </c>
    </row>
    <row r="36" spans="1:7" ht="12.75">
      <c r="A36" t="s">
        <v>80</v>
      </c>
      <c r="E36" s="13"/>
      <c r="F36" s="3"/>
      <c r="G36" s="13"/>
    </row>
    <row r="37" spans="5:7" ht="12.75">
      <c r="E37" s="23">
        <f>SUM(E33:E36)</f>
        <v>340</v>
      </c>
      <c r="F37" s="3"/>
      <c r="G37" s="23">
        <f>SUM(G33:G36)</f>
        <v>535</v>
      </c>
    </row>
    <row r="38" spans="5:7" ht="12.75">
      <c r="E38" s="3"/>
      <c r="F38" s="3"/>
      <c r="G38" s="3"/>
    </row>
    <row r="39" ht="12.75">
      <c r="A39" t="s">
        <v>81</v>
      </c>
    </row>
    <row r="40" spans="1:7" ht="12.75">
      <c r="A40" t="s">
        <v>214</v>
      </c>
      <c r="E40" s="3">
        <v>-810</v>
      </c>
      <c r="G40" s="3">
        <v>-1346</v>
      </c>
    </row>
    <row r="41" spans="1:7" ht="12.75">
      <c r="A41" t="s">
        <v>213</v>
      </c>
      <c r="E41" s="42">
        <v>-1423</v>
      </c>
      <c r="G41" s="13">
        <v>-1250</v>
      </c>
    </row>
    <row r="42" spans="5:7" ht="12.75">
      <c r="E42" s="23">
        <f>SUM(E38:E41)</f>
        <v>-2233</v>
      </c>
      <c r="G42" s="23">
        <f>SUM(G38:G41)</f>
        <v>-2596</v>
      </c>
    </row>
    <row r="44" spans="1:7" ht="12.75">
      <c r="A44" t="s">
        <v>82</v>
      </c>
      <c r="E44" s="11">
        <f>E31+E37+E42</f>
        <v>435</v>
      </c>
      <c r="G44" s="11">
        <f>G31+G37+G42</f>
        <v>-2914</v>
      </c>
    </row>
    <row r="46" spans="1:7" ht="12.75">
      <c r="A46" t="s">
        <v>211</v>
      </c>
      <c r="E46" s="3">
        <v>-18091</v>
      </c>
      <c r="F46" s="3"/>
      <c r="G46" s="3">
        <v>-15973</v>
      </c>
    </row>
    <row r="47" ht="12.75">
      <c r="A47" t="s">
        <v>212</v>
      </c>
    </row>
    <row r="48" spans="1:7" ht="12.75">
      <c r="A48" t="s">
        <v>83</v>
      </c>
      <c r="E48" s="14"/>
      <c r="G48" s="14"/>
    </row>
    <row r="49" spans="1:7" ht="13.5" thickBot="1">
      <c r="A49" t="s">
        <v>84</v>
      </c>
      <c r="E49" s="28">
        <f>SUM(E44:E46)</f>
        <v>-17656</v>
      </c>
      <c r="G49" s="28">
        <f>SUM(G44:G46)</f>
        <v>-18887</v>
      </c>
    </row>
    <row r="50" spans="5:7" ht="13.5" thickTop="1">
      <c r="E50" s="40"/>
      <c r="G50" s="40"/>
    </row>
    <row r="51" ht="12.75">
      <c r="A51" t="s">
        <v>86</v>
      </c>
    </row>
    <row r="52" ht="12.75">
      <c r="A52" t="s">
        <v>85</v>
      </c>
    </row>
  </sheetData>
  <printOptions/>
  <pageMargins left="1" right="0.5" top="1" bottom="0.7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3"/>
  <sheetViews>
    <sheetView workbookViewId="0" topLeftCell="A12">
      <selection activeCell="H33" sqref="H33"/>
    </sheetView>
  </sheetViews>
  <sheetFormatPr defaultColWidth="9.140625" defaultRowHeight="12.75"/>
  <cols>
    <col min="5" max="5" width="6.421875" style="0" customWidth="1"/>
    <col min="6" max="6" width="12.57421875" style="0" customWidth="1"/>
    <col min="7" max="7" width="2.28125" style="0" customWidth="1"/>
    <col min="8" max="8" width="4.57421875" style="0" customWidth="1"/>
    <col min="9" max="9" width="9.421875" style="0" customWidth="1"/>
    <col min="10" max="10" width="3.28125" style="0" customWidth="1"/>
    <col min="11" max="11" width="11.7109375" style="0" customWidth="1"/>
  </cols>
  <sheetData>
    <row r="1" ht="12.75">
      <c r="D1" s="6" t="s">
        <v>0</v>
      </c>
    </row>
    <row r="2" ht="12.75">
      <c r="D2" t="s">
        <v>1</v>
      </c>
    </row>
    <row r="3" ht="12.75">
      <c r="D3" t="s">
        <v>2</v>
      </c>
    </row>
    <row r="6" ht="12.75">
      <c r="B6" s="6" t="s">
        <v>190</v>
      </c>
    </row>
    <row r="7" ht="12.75">
      <c r="B7" s="6" t="s">
        <v>202</v>
      </c>
    </row>
    <row r="9" spans="8:9" ht="12.75">
      <c r="H9" s="48" t="s">
        <v>220</v>
      </c>
      <c r="I9" s="48"/>
    </row>
    <row r="10" spans="6:11" ht="12.75">
      <c r="F10" t="s">
        <v>54</v>
      </c>
      <c r="H10" s="48" t="s">
        <v>193</v>
      </c>
      <c r="I10" s="48"/>
      <c r="K10" s="4" t="s">
        <v>87</v>
      </c>
    </row>
    <row r="11" spans="6:11" ht="12.75">
      <c r="F11" s="4" t="s">
        <v>14</v>
      </c>
      <c r="H11" s="49" t="s">
        <v>14</v>
      </c>
      <c r="I11" s="49"/>
      <c r="K11" s="4" t="s">
        <v>14</v>
      </c>
    </row>
    <row r="12" spans="1:11" ht="12.75">
      <c r="A12" s="35" t="s">
        <v>194</v>
      </c>
      <c r="B12" s="35"/>
      <c r="C12" s="35"/>
      <c r="D12" s="35"/>
      <c r="F12" s="3"/>
      <c r="G12" s="3"/>
      <c r="H12" s="47"/>
      <c r="I12" s="47"/>
      <c r="J12" s="3"/>
      <c r="K12" s="3"/>
    </row>
    <row r="13" spans="6:11" ht="12.75">
      <c r="F13" s="3"/>
      <c r="G13" s="3"/>
      <c r="H13" s="47"/>
      <c r="I13" s="47"/>
      <c r="J13" s="3"/>
      <c r="K13" s="3"/>
    </row>
    <row r="14" spans="1:11" ht="12.75">
      <c r="A14" t="s">
        <v>88</v>
      </c>
      <c r="F14" s="3">
        <v>51000</v>
      </c>
      <c r="G14" s="3"/>
      <c r="H14" s="47">
        <v>-22082</v>
      </c>
      <c r="I14" s="47"/>
      <c r="J14" s="3"/>
      <c r="K14" s="3">
        <f>SUM(F14:I14)</f>
        <v>28918</v>
      </c>
    </row>
    <row r="15" spans="6:11" ht="12.75">
      <c r="F15" s="3"/>
      <c r="G15" s="3"/>
      <c r="H15" s="47"/>
      <c r="I15" s="47"/>
      <c r="J15" s="3"/>
      <c r="K15" s="3"/>
    </row>
    <row r="16" spans="1:11" ht="12.75">
      <c r="A16" t="s">
        <v>191</v>
      </c>
      <c r="F16" s="21" t="s">
        <v>89</v>
      </c>
      <c r="G16" s="3"/>
      <c r="H16" s="47">
        <v>-2689</v>
      </c>
      <c r="I16" s="47"/>
      <c r="J16" s="3"/>
      <c r="K16" s="3">
        <f>SUM(F16:I16)</f>
        <v>-2689</v>
      </c>
    </row>
    <row r="17" spans="6:11" ht="12.75">
      <c r="F17" s="13"/>
      <c r="G17" s="3"/>
      <c r="H17" s="46"/>
      <c r="I17" s="46"/>
      <c r="J17" s="3"/>
      <c r="K17" s="13"/>
    </row>
    <row r="18" spans="6:11" ht="12.75">
      <c r="F18" s="3"/>
      <c r="G18" s="3"/>
      <c r="H18" s="50"/>
      <c r="I18" s="50"/>
      <c r="J18" s="3"/>
      <c r="K18" s="3"/>
    </row>
    <row r="19" spans="1:11" ht="13.5" thickBot="1">
      <c r="A19" t="s">
        <v>203</v>
      </c>
      <c r="F19" s="20">
        <f>SUM(F14:F17)</f>
        <v>51000</v>
      </c>
      <c r="G19" s="3"/>
      <c r="H19" s="51">
        <f>SUM(H14:I17)</f>
        <v>-24771</v>
      </c>
      <c r="I19" s="51"/>
      <c r="J19" s="3"/>
      <c r="K19" s="20">
        <f>SUM(K14:K17)</f>
        <v>26229</v>
      </c>
    </row>
    <row r="20" ht="13.5" thickTop="1"/>
    <row r="22" spans="1:11" ht="12.75">
      <c r="A22" s="35" t="s">
        <v>195</v>
      </c>
      <c r="B22" s="35"/>
      <c r="C22" s="35"/>
      <c r="D22" s="35"/>
      <c r="E22" s="35"/>
      <c r="F22" s="25"/>
      <c r="G22" s="3"/>
      <c r="H22" s="47"/>
      <c r="I22" s="47"/>
      <c r="J22" s="3"/>
      <c r="K22" s="3"/>
    </row>
    <row r="23" spans="6:11" ht="12.75">
      <c r="F23" s="3"/>
      <c r="G23" s="3"/>
      <c r="H23" s="47"/>
      <c r="I23" s="47"/>
      <c r="J23" s="3"/>
      <c r="K23" s="3"/>
    </row>
    <row r="24" spans="1:11" ht="12.75">
      <c r="A24" t="s">
        <v>90</v>
      </c>
      <c r="F24" s="3">
        <v>51000</v>
      </c>
      <c r="G24" s="3"/>
      <c r="H24" s="47">
        <v>-17079</v>
      </c>
      <c r="I24" s="47"/>
      <c r="J24" s="3"/>
      <c r="K24" s="3">
        <f>SUM(F24:I24)</f>
        <v>33921</v>
      </c>
    </row>
    <row r="25" spans="6:11" ht="12.75">
      <c r="F25" s="3"/>
      <c r="G25" s="3"/>
      <c r="H25" s="47"/>
      <c r="I25" s="47"/>
      <c r="J25" s="3"/>
      <c r="K25" s="3"/>
    </row>
    <row r="26" spans="1:11" ht="12.75">
      <c r="A26" t="s">
        <v>191</v>
      </c>
      <c r="F26" s="10" t="s">
        <v>91</v>
      </c>
      <c r="G26" s="3"/>
      <c r="H26" s="47">
        <v>-931</v>
      </c>
      <c r="I26" s="47"/>
      <c r="J26" s="3"/>
      <c r="K26" s="3">
        <f>SUM(F26:I26)</f>
        <v>-931</v>
      </c>
    </row>
    <row r="27" spans="6:11" ht="12.75">
      <c r="F27" s="13"/>
      <c r="G27" s="3"/>
      <c r="H27" s="46"/>
      <c r="I27" s="46"/>
      <c r="J27" s="3"/>
      <c r="K27" s="13"/>
    </row>
    <row r="28" spans="6:11" ht="12.75">
      <c r="F28" s="3"/>
      <c r="G28" s="3"/>
      <c r="H28" s="50"/>
      <c r="I28" s="50"/>
      <c r="J28" s="3"/>
      <c r="K28" s="3"/>
    </row>
    <row r="29" spans="1:11" ht="13.5" thickBot="1">
      <c r="A29" t="s">
        <v>204</v>
      </c>
      <c r="F29" s="20">
        <f>SUM(F24:F27)</f>
        <v>51000</v>
      </c>
      <c r="G29" s="3"/>
      <c r="H29" s="51">
        <f>SUM(H24:I27)</f>
        <v>-18010</v>
      </c>
      <c r="I29" s="51"/>
      <c r="J29" s="3"/>
      <c r="K29" s="20">
        <f>SUM(K24:K27)</f>
        <v>32990</v>
      </c>
    </row>
    <row r="30" ht="13.5" thickTop="1"/>
    <row r="32" ht="12.75">
      <c r="A32" t="s">
        <v>196</v>
      </c>
    </row>
    <row r="33" ht="12.75">
      <c r="A33" t="s">
        <v>85</v>
      </c>
    </row>
  </sheetData>
  <mergeCells count="19">
    <mergeCell ref="H28:I28"/>
    <mergeCell ref="H29:I29"/>
    <mergeCell ref="H24:I24"/>
    <mergeCell ref="H25:I25"/>
    <mergeCell ref="H26:I26"/>
    <mergeCell ref="H27:I27"/>
    <mergeCell ref="H18:I18"/>
    <mergeCell ref="H19:I19"/>
    <mergeCell ref="H22:I22"/>
    <mergeCell ref="H23:I23"/>
    <mergeCell ref="H9:I9"/>
    <mergeCell ref="H10:I10"/>
    <mergeCell ref="H11:I11"/>
    <mergeCell ref="H12:I12"/>
    <mergeCell ref="H17:I17"/>
    <mergeCell ref="H13:I13"/>
    <mergeCell ref="H14:I14"/>
    <mergeCell ref="H15:I15"/>
    <mergeCell ref="H16:I16"/>
  </mergeCells>
  <printOptions/>
  <pageMargins left="1" right="0.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145"/>
  <sheetViews>
    <sheetView tabSelected="1" workbookViewId="0" topLeftCell="A132">
      <selection activeCell="B148" sqref="B148"/>
    </sheetView>
  </sheetViews>
  <sheetFormatPr defaultColWidth="9.140625" defaultRowHeight="12.75"/>
  <cols>
    <col min="1" max="1" width="5.00390625" style="0" customWidth="1"/>
    <col min="4" max="4" width="12.421875" style="0" bestFit="1" customWidth="1"/>
    <col min="5" max="5" width="12.57421875" style="0" customWidth="1"/>
    <col min="6" max="6" width="4.421875" style="0" customWidth="1"/>
    <col min="7" max="7" width="15.57421875" style="0" customWidth="1"/>
    <col min="8" max="8" width="4.00390625" style="0" customWidth="1"/>
    <col min="9" max="9" width="11.8515625" style="0" customWidth="1"/>
    <col min="10" max="10" width="6.7109375" style="0" customWidth="1"/>
  </cols>
  <sheetData>
    <row r="1" ht="12.75">
      <c r="D1" s="6" t="s">
        <v>217</v>
      </c>
    </row>
    <row r="2" ht="12.75">
      <c r="D2" t="s">
        <v>218</v>
      </c>
    </row>
    <row r="3" ht="12.75">
      <c r="D3" t="s">
        <v>219</v>
      </c>
    </row>
    <row r="6" ht="12.75">
      <c r="B6" s="6" t="s">
        <v>92</v>
      </c>
    </row>
    <row r="7" ht="12.75">
      <c r="B7" s="6" t="s">
        <v>16</v>
      </c>
    </row>
    <row r="8" spans="1:10" ht="12.75">
      <c r="A8" t="s">
        <v>93</v>
      </c>
      <c r="B8" s="52" t="s">
        <v>94</v>
      </c>
      <c r="C8" s="52"/>
      <c r="D8" s="52"/>
      <c r="E8" s="52"/>
      <c r="F8" s="52"/>
      <c r="G8" s="52"/>
      <c r="H8" s="52"/>
      <c r="I8" s="52"/>
      <c r="J8" s="52"/>
    </row>
    <row r="9" spans="2:10" ht="30" customHeight="1">
      <c r="B9" s="53" t="s">
        <v>188</v>
      </c>
      <c r="C9" s="53"/>
      <c r="D9" s="53"/>
      <c r="E9" s="53"/>
      <c r="F9" s="53"/>
      <c r="G9" s="53"/>
      <c r="H9" s="53"/>
      <c r="I9" s="53"/>
      <c r="J9" s="53"/>
    </row>
    <row r="10" spans="2:10" ht="12.75">
      <c r="B10" s="54"/>
      <c r="C10" s="54"/>
      <c r="D10" s="54"/>
      <c r="E10" s="54"/>
      <c r="F10" s="54"/>
      <c r="G10" s="54"/>
      <c r="H10" s="54"/>
      <c r="I10" s="54"/>
      <c r="J10" s="54"/>
    </row>
    <row r="11" spans="2:10" ht="37.5" customHeight="1">
      <c r="B11" s="53" t="s">
        <v>95</v>
      </c>
      <c r="C11" s="53"/>
      <c r="D11" s="53"/>
      <c r="E11" s="53"/>
      <c r="F11" s="53"/>
      <c r="G11" s="53"/>
      <c r="H11" s="53"/>
      <c r="I11" s="53"/>
      <c r="J11" s="53"/>
    </row>
    <row r="12" spans="2:10" ht="12.75">
      <c r="B12" s="54"/>
      <c r="C12" s="54"/>
      <c r="D12" s="54"/>
      <c r="E12" s="54"/>
      <c r="F12" s="54"/>
      <c r="G12" s="54"/>
      <c r="H12" s="54"/>
      <c r="I12" s="54"/>
      <c r="J12" s="54"/>
    </row>
    <row r="13" spans="2:10" ht="25.5" customHeight="1">
      <c r="B13" s="53" t="s">
        <v>96</v>
      </c>
      <c r="C13" s="53"/>
      <c r="D13" s="53"/>
      <c r="E13" s="53"/>
      <c r="F13" s="53"/>
      <c r="G13" s="53"/>
      <c r="H13" s="53"/>
      <c r="I13" s="53"/>
      <c r="J13" s="53"/>
    </row>
    <row r="14" spans="2:10" ht="12.75">
      <c r="B14" s="54"/>
      <c r="C14" s="54"/>
      <c r="D14" s="54"/>
      <c r="E14" s="54"/>
      <c r="F14" s="54"/>
      <c r="G14" s="54"/>
      <c r="H14" s="54"/>
      <c r="I14" s="54"/>
      <c r="J14" s="54"/>
    </row>
    <row r="15" spans="1:10" ht="12.75">
      <c r="A15" t="s">
        <v>97</v>
      </c>
      <c r="B15" s="52" t="s">
        <v>98</v>
      </c>
      <c r="C15" s="52"/>
      <c r="D15" s="52"/>
      <c r="E15" s="52"/>
      <c r="F15" s="52"/>
      <c r="G15" s="52"/>
      <c r="H15" s="52"/>
      <c r="I15" s="52"/>
      <c r="J15" s="52"/>
    </row>
    <row r="16" spans="2:10" ht="25.5" customHeight="1">
      <c r="B16" s="53" t="s">
        <v>99</v>
      </c>
      <c r="C16" s="53"/>
      <c r="D16" s="53"/>
      <c r="E16" s="53"/>
      <c r="F16" s="53"/>
      <c r="G16" s="53"/>
      <c r="H16" s="53"/>
      <c r="I16" s="53"/>
      <c r="J16" s="53"/>
    </row>
    <row r="17" spans="2:10" ht="12.75">
      <c r="B17" s="54"/>
      <c r="C17" s="54"/>
      <c r="D17" s="54"/>
      <c r="E17" s="54"/>
      <c r="F17" s="54"/>
      <c r="G17" s="54"/>
      <c r="H17" s="54"/>
      <c r="I17" s="54"/>
      <c r="J17" s="54"/>
    </row>
    <row r="18" spans="1:10" ht="12.75">
      <c r="A18" t="s">
        <v>100</v>
      </c>
      <c r="B18" s="52" t="s">
        <v>101</v>
      </c>
      <c r="C18" s="52"/>
      <c r="D18" s="52"/>
      <c r="E18" s="52"/>
      <c r="F18" s="52"/>
      <c r="G18" s="52"/>
      <c r="H18" s="52"/>
      <c r="I18" s="52"/>
      <c r="J18" s="52"/>
    </row>
    <row r="19" spans="2:10" ht="30" customHeight="1">
      <c r="B19" s="53" t="s">
        <v>221</v>
      </c>
      <c r="C19" s="53"/>
      <c r="D19" s="53"/>
      <c r="E19" s="53"/>
      <c r="F19" s="53"/>
      <c r="G19" s="53"/>
      <c r="H19" s="53"/>
      <c r="I19" s="53"/>
      <c r="J19" s="53"/>
    </row>
    <row r="20" spans="2:10" ht="12.75">
      <c r="B20" s="54"/>
      <c r="C20" s="54"/>
      <c r="D20" s="54"/>
      <c r="E20" s="54"/>
      <c r="F20" s="54"/>
      <c r="G20" s="54"/>
      <c r="H20" s="54"/>
      <c r="I20" s="54"/>
      <c r="J20" s="54"/>
    </row>
    <row r="21" spans="1:10" ht="12.75">
      <c r="A21" t="s">
        <v>102</v>
      </c>
      <c r="B21" s="52" t="s">
        <v>104</v>
      </c>
      <c r="C21" s="52"/>
      <c r="D21" s="52"/>
      <c r="E21" s="52"/>
      <c r="F21" s="52"/>
      <c r="G21" s="52"/>
      <c r="H21" s="52"/>
      <c r="I21" s="52"/>
      <c r="J21" s="52"/>
    </row>
    <row r="22" spans="2:10" ht="24.75" customHeight="1">
      <c r="B22" s="53" t="s">
        <v>105</v>
      </c>
      <c r="C22" s="53"/>
      <c r="D22" s="53"/>
      <c r="E22" s="53"/>
      <c r="F22" s="53"/>
      <c r="G22" s="53"/>
      <c r="H22" s="53"/>
      <c r="I22" s="53"/>
      <c r="J22" s="53"/>
    </row>
    <row r="23" spans="2:10" ht="12.75">
      <c r="B23" s="54"/>
      <c r="C23" s="54"/>
      <c r="D23" s="54"/>
      <c r="E23" s="54"/>
      <c r="F23" s="54"/>
      <c r="G23" s="54"/>
      <c r="H23" s="54"/>
      <c r="I23" s="54"/>
      <c r="J23" s="54"/>
    </row>
    <row r="24" spans="1:10" ht="12.75">
      <c r="A24" t="s">
        <v>106</v>
      </c>
      <c r="B24" s="52" t="s">
        <v>103</v>
      </c>
      <c r="C24" s="52"/>
      <c r="D24" s="52"/>
      <c r="E24" s="52"/>
      <c r="F24" s="52"/>
      <c r="G24" s="52"/>
      <c r="H24" s="52"/>
      <c r="I24" s="52"/>
      <c r="J24" s="52"/>
    </row>
    <row r="25" spans="2:10" ht="24.75" customHeight="1">
      <c r="B25" s="53" t="s">
        <v>107</v>
      </c>
      <c r="C25" s="53"/>
      <c r="D25" s="53"/>
      <c r="E25" s="53"/>
      <c r="F25" s="53"/>
      <c r="G25" s="53"/>
      <c r="H25" s="53"/>
      <c r="I25" s="53"/>
      <c r="J25" s="53"/>
    </row>
    <row r="26" spans="2:10" ht="12.75">
      <c r="B26" s="54"/>
      <c r="C26" s="54"/>
      <c r="D26" s="54"/>
      <c r="E26" s="54"/>
      <c r="F26" s="54"/>
      <c r="G26" s="54"/>
      <c r="H26" s="54"/>
      <c r="I26" s="54"/>
      <c r="J26" s="54"/>
    </row>
    <row r="27" spans="1:10" ht="12.75">
      <c r="A27" t="s">
        <v>108</v>
      </c>
      <c r="B27" s="52" t="s">
        <v>109</v>
      </c>
      <c r="C27" s="52"/>
      <c r="D27" s="52"/>
      <c r="E27" s="52"/>
      <c r="F27" s="52"/>
      <c r="G27" s="52"/>
      <c r="H27" s="52"/>
      <c r="I27" s="52"/>
      <c r="J27" s="52"/>
    </row>
    <row r="28" spans="2:10" ht="24.75" customHeight="1">
      <c r="B28" s="53" t="s">
        <v>110</v>
      </c>
      <c r="C28" s="53"/>
      <c r="D28" s="53"/>
      <c r="E28" s="53"/>
      <c r="F28" s="53"/>
      <c r="G28" s="53"/>
      <c r="H28" s="53"/>
      <c r="I28" s="53"/>
      <c r="J28" s="53"/>
    </row>
    <row r="29" spans="2:10" ht="12.75">
      <c r="B29" s="54"/>
      <c r="C29" s="54"/>
      <c r="D29" s="54"/>
      <c r="E29" s="54"/>
      <c r="F29" s="54"/>
      <c r="G29" s="54"/>
      <c r="H29" s="54"/>
      <c r="I29" s="54"/>
      <c r="J29" s="54"/>
    </row>
    <row r="30" spans="1:10" ht="12.75">
      <c r="A30" t="s">
        <v>111</v>
      </c>
      <c r="B30" s="52" t="s">
        <v>112</v>
      </c>
      <c r="C30" s="52"/>
      <c r="D30" s="52"/>
      <c r="E30" s="52"/>
      <c r="F30" s="52"/>
      <c r="G30" s="52"/>
      <c r="H30" s="52"/>
      <c r="I30" s="52"/>
      <c r="J30" s="52"/>
    </row>
    <row r="31" spans="2:10" ht="21.75" customHeight="1">
      <c r="B31" s="53" t="s">
        <v>222</v>
      </c>
      <c r="C31" s="53"/>
      <c r="D31" s="53"/>
      <c r="E31" s="53"/>
      <c r="F31" s="53"/>
      <c r="G31" s="53"/>
      <c r="H31" s="53"/>
      <c r="I31" s="53"/>
      <c r="J31" s="53"/>
    </row>
    <row r="32" spans="2:10" ht="12.75">
      <c r="B32" s="54"/>
      <c r="C32" s="54"/>
      <c r="D32" s="54"/>
      <c r="E32" s="54"/>
      <c r="F32" s="54"/>
      <c r="G32" s="54"/>
      <c r="H32" s="54"/>
      <c r="I32" s="54"/>
      <c r="J32" s="54"/>
    </row>
    <row r="33" spans="1:10" ht="12.75">
      <c r="A33" t="s">
        <v>113</v>
      </c>
      <c r="B33" s="52" t="s">
        <v>114</v>
      </c>
      <c r="C33" s="52"/>
      <c r="D33" s="52"/>
      <c r="E33" s="52"/>
      <c r="F33" s="52"/>
      <c r="G33" s="52"/>
      <c r="H33" s="52"/>
      <c r="I33" s="52"/>
      <c r="J33" s="52"/>
    </row>
    <row r="34" spans="7:9" ht="12.75">
      <c r="G34" s="5" t="s">
        <v>117</v>
      </c>
      <c r="I34" s="5" t="s">
        <v>115</v>
      </c>
    </row>
    <row r="35" spans="5:9" ht="12.75">
      <c r="E35" s="5" t="s">
        <v>119</v>
      </c>
      <c r="G35" s="5" t="s">
        <v>118</v>
      </c>
      <c r="I35" s="5" t="s">
        <v>116</v>
      </c>
    </row>
    <row r="36" spans="5:9" ht="12.75">
      <c r="E36" s="5" t="s">
        <v>14</v>
      </c>
      <c r="G36" s="5" t="s">
        <v>14</v>
      </c>
      <c r="I36" s="5" t="s">
        <v>14</v>
      </c>
    </row>
    <row r="37" spans="2:9" ht="12.75">
      <c r="B37" s="54" t="s">
        <v>120</v>
      </c>
      <c r="C37" s="54"/>
      <c r="D37" s="54"/>
      <c r="E37" s="3">
        <v>2107</v>
      </c>
      <c r="G37" s="3">
        <v>-648</v>
      </c>
      <c r="I37" s="3">
        <v>36255</v>
      </c>
    </row>
    <row r="38" spans="2:9" ht="12.75">
      <c r="B38" s="54" t="s">
        <v>121</v>
      </c>
      <c r="C38" s="54"/>
      <c r="D38" s="54"/>
      <c r="E38" s="3">
        <v>6462</v>
      </c>
      <c r="G38" s="3">
        <v>-591</v>
      </c>
      <c r="I38" s="3">
        <v>52877</v>
      </c>
    </row>
    <row r="39" spans="2:9" ht="12.75">
      <c r="B39" s="54" t="s">
        <v>122</v>
      </c>
      <c r="C39" s="54"/>
      <c r="D39" s="54"/>
      <c r="E39" s="13">
        <v>107</v>
      </c>
      <c r="G39" s="13">
        <f>-1450</f>
        <v>-1450</v>
      </c>
      <c r="I39" s="13">
        <v>11803</v>
      </c>
    </row>
    <row r="40" spans="5:7" ht="12.75">
      <c r="E40" s="3"/>
      <c r="G40" s="3"/>
    </row>
    <row r="41" spans="5:9" ht="13.5" thickBot="1">
      <c r="E41" s="20">
        <f>SUM(E37:E39)</f>
        <v>8676</v>
      </c>
      <c r="G41" s="20">
        <f>SUM(G37:G39)</f>
        <v>-2689</v>
      </c>
      <c r="I41" s="20">
        <f>SUM(I37:I39)</f>
        <v>100935</v>
      </c>
    </row>
    <row r="42" ht="13.5" thickTop="1">
      <c r="G42" t="s">
        <v>16</v>
      </c>
    </row>
    <row r="43" ht="12.75">
      <c r="B43" t="s">
        <v>123</v>
      </c>
    </row>
    <row r="44" ht="12.75">
      <c r="B44" t="s">
        <v>124</v>
      </c>
    </row>
    <row r="47" spans="7:9" ht="12.75">
      <c r="G47" t="s">
        <v>16</v>
      </c>
      <c r="I47" t="s">
        <v>16</v>
      </c>
    </row>
    <row r="48" ht="12.75">
      <c r="I48" t="s">
        <v>16</v>
      </c>
    </row>
    <row r="49" spans="1:10" ht="12.75">
      <c r="A49" t="s">
        <v>125</v>
      </c>
      <c r="B49" s="52" t="s">
        <v>126</v>
      </c>
      <c r="C49" s="52"/>
      <c r="D49" s="52"/>
      <c r="E49" s="52"/>
      <c r="F49" s="52"/>
      <c r="G49" s="52"/>
      <c r="H49" s="52"/>
      <c r="I49" s="52"/>
      <c r="J49" s="52"/>
    </row>
    <row r="50" spans="2:10" ht="30" customHeight="1">
      <c r="B50" s="53" t="s">
        <v>227</v>
      </c>
      <c r="C50" s="53"/>
      <c r="D50" s="53"/>
      <c r="E50" s="53"/>
      <c r="F50" s="53"/>
      <c r="G50" s="53"/>
      <c r="H50" s="53"/>
      <c r="I50" s="53"/>
      <c r="J50" s="53"/>
    </row>
    <row r="51" spans="2:10" ht="13.5" customHeight="1">
      <c r="B51" s="41"/>
      <c r="C51" s="41"/>
      <c r="D51" s="41"/>
      <c r="E51" s="41"/>
      <c r="F51" s="41"/>
      <c r="G51" s="41"/>
      <c r="H51" s="41"/>
      <c r="I51" s="41"/>
      <c r="J51" s="41"/>
    </row>
    <row r="52" spans="1:10" ht="12.75">
      <c r="A52" t="s">
        <v>127</v>
      </c>
      <c r="B52" s="52" t="s">
        <v>128</v>
      </c>
      <c r="C52" s="52"/>
      <c r="D52" s="52"/>
      <c r="E52" s="52"/>
      <c r="F52" s="52"/>
      <c r="G52" s="52"/>
      <c r="H52" s="52"/>
      <c r="I52" s="52"/>
      <c r="J52" s="52"/>
    </row>
    <row r="53" spans="2:10" ht="24.75" customHeight="1">
      <c r="B53" s="53" t="s">
        <v>131</v>
      </c>
      <c r="C53" s="53"/>
      <c r="D53" s="53"/>
      <c r="E53" s="53"/>
      <c r="F53" s="53"/>
      <c r="G53" s="53"/>
      <c r="H53" s="53"/>
      <c r="I53" s="53"/>
      <c r="J53" s="53"/>
    </row>
    <row r="55" spans="1:10" ht="12.75">
      <c r="A55" t="s">
        <v>129</v>
      </c>
      <c r="B55" s="52" t="s">
        <v>130</v>
      </c>
      <c r="C55" s="52"/>
      <c r="D55" s="52"/>
      <c r="E55" s="52"/>
      <c r="F55" s="52"/>
      <c r="G55" s="52"/>
      <c r="H55" s="52"/>
      <c r="I55" s="52"/>
      <c r="J55" s="52"/>
    </row>
    <row r="56" spans="2:10" ht="36.75" customHeight="1">
      <c r="B56" s="53" t="s">
        <v>215</v>
      </c>
      <c r="C56" s="53"/>
      <c r="D56" s="53"/>
      <c r="E56" s="53"/>
      <c r="F56" s="53"/>
      <c r="G56" s="53"/>
      <c r="H56" s="53"/>
      <c r="I56" s="53"/>
      <c r="J56" s="53"/>
    </row>
    <row r="58" spans="1:10" ht="12.75">
      <c r="A58" t="s">
        <v>132</v>
      </c>
      <c r="B58" s="52" t="s">
        <v>133</v>
      </c>
      <c r="C58" s="52"/>
      <c r="D58" s="52"/>
      <c r="E58" s="52"/>
      <c r="F58" s="52"/>
      <c r="G58" s="52"/>
      <c r="H58" s="52"/>
      <c r="I58" s="52"/>
      <c r="J58" s="52"/>
    </row>
    <row r="59" spans="2:10" ht="24.75" customHeight="1">
      <c r="B59" s="53" t="s">
        <v>134</v>
      </c>
      <c r="C59" s="53"/>
      <c r="D59" s="53"/>
      <c r="E59" s="53"/>
      <c r="F59" s="53"/>
      <c r="G59" s="53"/>
      <c r="H59" s="53"/>
      <c r="I59" s="53"/>
      <c r="J59" s="53"/>
    </row>
    <row r="63" spans="1:10" ht="12.75">
      <c r="A63" t="s">
        <v>135</v>
      </c>
      <c r="B63" s="52" t="s">
        <v>136</v>
      </c>
      <c r="C63" s="52"/>
      <c r="D63" s="52"/>
      <c r="E63" s="52"/>
      <c r="F63" s="52"/>
      <c r="G63" s="52"/>
      <c r="H63" s="52"/>
      <c r="I63" s="52"/>
      <c r="J63" s="52"/>
    </row>
    <row r="64" spans="2:10" ht="42" customHeight="1">
      <c r="B64" s="53" t="s">
        <v>223</v>
      </c>
      <c r="C64" s="53"/>
      <c r="D64" s="53"/>
      <c r="E64" s="53"/>
      <c r="F64" s="53"/>
      <c r="G64" s="53"/>
      <c r="H64" s="53"/>
      <c r="I64" s="53"/>
      <c r="J64" s="53"/>
    </row>
    <row r="65" spans="2:10" ht="49.5" customHeight="1">
      <c r="B65" s="53" t="s">
        <v>228</v>
      </c>
      <c r="C65" s="53"/>
      <c r="D65" s="53"/>
      <c r="E65" s="53"/>
      <c r="F65" s="53"/>
      <c r="G65" s="53"/>
      <c r="H65" s="53"/>
      <c r="I65" s="53"/>
      <c r="J65" s="53"/>
    </row>
    <row r="67" spans="1:10" ht="12.75">
      <c r="A67" t="s">
        <v>137</v>
      </c>
      <c r="B67" s="55" t="s">
        <v>216</v>
      </c>
      <c r="C67" s="55"/>
      <c r="D67" s="55"/>
      <c r="E67" s="55"/>
      <c r="F67" s="55"/>
      <c r="G67" s="55"/>
      <c r="H67" s="55"/>
      <c r="I67" s="55"/>
      <c r="J67" s="55"/>
    </row>
    <row r="68" spans="2:10" ht="45" customHeight="1">
      <c r="B68" s="53" t="s">
        <v>230</v>
      </c>
      <c r="C68" s="53"/>
      <c r="D68" s="53"/>
      <c r="E68" s="53"/>
      <c r="F68" s="53"/>
      <c r="G68" s="53"/>
      <c r="H68" s="53"/>
      <c r="I68" s="53"/>
      <c r="J68" s="53"/>
    </row>
    <row r="69" spans="2:10" ht="12.75">
      <c r="B69" s="54"/>
      <c r="C69" s="54"/>
      <c r="D69" s="54"/>
      <c r="E69" s="54"/>
      <c r="F69" s="54"/>
      <c r="G69" s="54"/>
      <c r="H69" s="54"/>
      <c r="I69" s="54"/>
      <c r="J69" s="54"/>
    </row>
    <row r="70" spans="1:10" ht="12.75">
      <c r="A70" t="s">
        <v>138</v>
      </c>
      <c r="B70" s="55" t="s">
        <v>139</v>
      </c>
      <c r="C70" s="55"/>
      <c r="D70" s="55"/>
      <c r="E70" s="55"/>
      <c r="F70" s="55"/>
      <c r="G70" s="55"/>
      <c r="H70" s="55"/>
      <c r="I70" s="55"/>
      <c r="J70" s="55"/>
    </row>
    <row r="71" spans="2:10" ht="45" customHeight="1">
      <c r="B71" s="53" t="s">
        <v>229</v>
      </c>
      <c r="C71" s="53"/>
      <c r="D71" s="53"/>
      <c r="E71" s="53"/>
      <c r="F71" s="53"/>
      <c r="G71" s="53"/>
      <c r="H71" s="53"/>
      <c r="I71" s="53"/>
      <c r="J71" s="53"/>
    </row>
    <row r="72" spans="2:10" ht="12.75">
      <c r="B72" s="54"/>
      <c r="C72" s="54"/>
      <c r="D72" s="54"/>
      <c r="E72" s="54"/>
      <c r="F72" s="54"/>
      <c r="G72" s="54"/>
      <c r="H72" s="54"/>
      <c r="I72" s="54"/>
      <c r="J72" s="54"/>
    </row>
    <row r="73" spans="1:10" ht="12.75">
      <c r="A73" t="s">
        <v>140</v>
      </c>
      <c r="B73" s="52" t="s">
        <v>141</v>
      </c>
      <c r="C73" s="52"/>
      <c r="D73" s="52"/>
      <c r="E73" s="52"/>
      <c r="F73" s="52"/>
      <c r="G73" s="52"/>
      <c r="H73" s="52"/>
      <c r="I73" s="52"/>
      <c r="J73" s="52"/>
    </row>
    <row r="74" spans="2:10" ht="21.75" customHeight="1">
      <c r="B74" s="53" t="s">
        <v>224</v>
      </c>
      <c r="C74" s="53"/>
      <c r="D74" s="53"/>
      <c r="E74" s="53"/>
      <c r="F74" s="53"/>
      <c r="G74" s="53"/>
      <c r="H74" s="53"/>
      <c r="I74" s="53"/>
      <c r="J74" s="53"/>
    </row>
    <row r="75" spans="2:10" ht="12.75">
      <c r="B75" s="54"/>
      <c r="C75" s="54"/>
      <c r="D75" s="54"/>
      <c r="E75" s="54"/>
      <c r="F75" s="54"/>
      <c r="G75" s="54"/>
      <c r="H75" s="54"/>
      <c r="I75" s="54"/>
      <c r="J75" s="54"/>
    </row>
    <row r="76" spans="1:10" ht="12.75">
      <c r="A76" t="s">
        <v>142</v>
      </c>
      <c r="B76" s="52" t="s">
        <v>26</v>
      </c>
      <c r="C76" s="52"/>
      <c r="D76" s="52"/>
      <c r="E76" s="52"/>
      <c r="F76" s="52"/>
      <c r="G76" s="52"/>
      <c r="H76" s="52"/>
      <c r="I76" s="52"/>
      <c r="J76" s="52"/>
    </row>
    <row r="77" spans="2:10" ht="24.75" customHeight="1">
      <c r="B77" s="53" t="s">
        <v>143</v>
      </c>
      <c r="C77" s="53"/>
      <c r="D77" s="53"/>
      <c r="E77" s="53"/>
      <c r="F77" s="53"/>
      <c r="G77" s="53"/>
      <c r="H77" s="53"/>
      <c r="I77" s="53"/>
      <c r="J77" s="53"/>
    </row>
    <row r="78" spans="2:10" ht="12.75">
      <c r="B78" s="54"/>
      <c r="C78" s="54"/>
      <c r="D78" s="54"/>
      <c r="E78" s="54"/>
      <c r="F78" s="54"/>
      <c r="G78" s="54"/>
      <c r="H78" s="54"/>
      <c r="I78" s="54"/>
      <c r="J78" s="54"/>
    </row>
    <row r="79" spans="7:9" ht="12.75">
      <c r="G79" t="s">
        <v>67</v>
      </c>
      <c r="I79" t="s">
        <v>144</v>
      </c>
    </row>
    <row r="80" spans="7:9" ht="12.75">
      <c r="G80" s="29" t="s">
        <v>14</v>
      </c>
      <c r="I80" s="29" t="s">
        <v>14</v>
      </c>
    </row>
    <row r="81" spans="2:9" ht="12.75">
      <c r="B81" t="s">
        <v>145</v>
      </c>
      <c r="G81" s="4" t="s">
        <v>17</v>
      </c>
      <c r="I81" s="4" t="s">
        <v>17</v>
      </c>
    </row>
    <row r="82" spans="2:10" ht="12.75">
      <c r="B82" t="s">
        <v>146</v>
      </c>
      <c r="G82" s="30" t="s">
        <v>17</v>
      </c>
      <c r="I82" s="30" t="s">
        <v>17</v>
      </c>
      <c r="J82" s="14"/>
    </row>
    <row r="83" spans="7:10" ht="13.5" thickBot="1">
      <c r="G83" s="31" t="s">
        <v>17</v>
      </c>
      <c r="I83" s="31" t="s">
        <v>17</v>
      </c>
      <c r="J83" s="27"/>
    </row>
    <row r="84" spans="7:10" ht="13.5" thickTop="1">
      <c r="G84" s="44"/>
      <c r="I84" s="44"/>
      <c r="J84" s="35"/>
    </row>
    <row r="86" spans="1:10" ht="12.75">
      <c r="A86" t="s">
        <v>147</v>
      </c>
      <c r="B86" s="52" t="s">
        <v>148</v>
      </c>
      <c r="C86" s="52"/>
      <c r="D86" s="52"/>
      <c r="E86" s="52"/>
      <c r="F86" s="52"/>
      <c r="G86" s="52"/>
      <c r="H86" s="52"/>
      <c r="I86" s="52"/>
      <c r="J86" s="52"/>
    </row>
    <row r="87" spans="2:10" ht="24.75" customHeight="1">
      <c r="B87" s="53" t="s">
        <v>149</v>
      </c>
      <c r="C87" s="53"/>
      <c r="D87" s="53"/>
      <c r="E87" s="53"/>
      <c r="F87" s="53"/>
      <c r="G87" s="53"/>
      <c r="H87" s="53"/>
      <c r="I87" s="53"/>
      <c r="J87" s="53"/>
    </row>
    <row r="89" spans="1:10" ht="12.75">
      <c r="A89" t="s">
        <v>150</v>
      </c>
      <c r="B89" s="52" t="s">
        <v>151</v>
      </c>
      <c r="C89" s="52"/>
      <c r="D89" s="52"/>
      <c r="E89" s="52"/>
      <c r="F89" s="52"/>
      <c r="G89" s="52"/>
      <c r="H89" s="52"/>
      <c r="I89" s="52"/>
      <c r="J89" s="52"/>
    </row>
    <row r="90" spans="2:10" ht="24.75" customHeight="1">
      <c r="B90" s="53" t="s">
        <v>152</v>
      </c>
      <c r="C90" s="53"/>
      <c r="D90" s="53"/>
      <c r="E90" s="53"/>
      <c r="F90" s="53"/>
      <c r="G90" s="53"/>
      <c r="H90" s="53"/>
      <c r="I90" s="53"/>
      <c r="J90" s="53"/>
    </row>
    <row r="94" spans="1:10" ht="12.75">
      <c r="A94" t="s">
        <v>153</v>
      </c>
      <c r="B94" s="52" t="s">
        <v>154</v>
      </c>
      <c r="C94" s="52"/>
      <c r="D94" s="52"/>
      <c r="E94" s="52"/>
      <c r="F94" s="52"/>
      <c r="G94" s="52"/>
      <c r="H94" s="52"/>
      <c r="I94" s="52"/>
      <c r="J94" s="52"/>
    </row>
    <row r="95" spans="2:10" ht="24.75" customHeight="1">
      <c r="B95" s="56" t="s">
        <v>155</v>
      </c>
      <c r="C95" s="56"/>
      <c r="D95" s="56"/>
      <c r="E95" s="56"/>
      <c r="F95" s="56"/>
      <c r="G95" s="56"/>
      <c r="H95" s="56"/>
      <c r="I95" s="56"/>
      <c r="J95" s="56"/>
    </row>
    <row r="97" spans="1:10" ht="12.75">
      <c r="A97" t="s">
        <v>156</v>
      </c>
      <c r="B97" s="52" t="s">
        <v>157</v>
      </c>
      <c r="C97" s="52"/>
      <c r="D97" s="52"/>
      <c r="E97" s="52"/>
      <c r="F97" s="52"/>
      <c r="G97" s="52"/>
      <c r="H97" s="52"/>
      <c r="I97" s="52"/>
      <c r="J97" s="52"/>
    </row>
    <row r="98" spans="2:10" ht="12.75">
      <c r="B98" s="56" t="s">
        <v>205</v>
      </c>
      <c r="C98" s="56"/>
      <c r="D98" s="56"/>
      <c r="E98" s="56"/>
      <c r="F98" s="56"/>
      <c r="G98" s="56"/>
      <c r="H98" s="56"/>
      <c r="I98" s="56"/>
      <c r="J98" s="56"/>
    </row>
    <row r="100" spans="5:9" ht="12.75">
      <c r="E100" s="5" t="s">
        <v>161</v>
      </c>
      <c r="F100" s="5"/>
      <c r="G100" s="5" t="s">
        <v>162</v>
      </c>
      <c r="H100" s="5"/>
      <c r="I100" s="5" t="s">
        <v>87</v>
      </c>
    </row>
    <row r="101" spans="5:9" ht="12.75">
      <c r="E101" s="5" t="s">
        <v>14</v>
      </c>
      <c r="F101" s="5"/>
      <c r="G101" s="5" t="s">
        <v>14</v>
      </c>
      <c r="H101" s="5"/>
      <c r="I101" s="5" t="s">
        <v>14</v>
      </c>
    </row>
    <row r="102" spans="2:9" ht="12.75">
      <c r="B102" t="s">
        <v>158</v>
      </c>
      <c r="E102" t="s">
        <v>16</v>
      </c>
      <c r="F102" s="3"/>
      <c r="G102" s="3"/>
      <c r="H102" s="3"/>
      <c r="I102" s="3"/>
    </row>
    <row r="103" spans="2:9" ht="12.75">
      <c r="B103" t="s">
        <v>159</v>
      </c>
      <c r="E103" s="3">
        <v>18219</v>
      </c>
      <c r="F103" s="3"/>
      <c r="G103" s="3">
        <v>627</v>
      </c>
      <c r="H103" s="3"/>
      <c r="I103" s="3">
        <f>SUM(E103:G103)</f>
        <v>18846</v>
      </c>
    </row>
    <row r="104" spans="2:9" ht="12.75">
      <c r="B104" t="s">
        <v>160</v>
      </c>
      <c r="E104" s="3">
        <f>2700+2556</f>
        <v>5256</v>
      </c>
      <c r="F104" s="3"/>
      <c r="G104" s="21" t="s">
        <v>165</v>
      </c>
      <c r="H104" s="3"/>
      <c r="I104" s="3">
        <f>SUM(E104:G104)</f>
        <v>5256</v>
      </c>
    </row>
    <row r="105" spans="2:9" ht="12.75">
      <c r="B105" t="s">
        <v>163</v>
      </c>
      <c r="E105" s="3">
        <v>140</v>
      </c>
      <c r="F105" s="3"/>
      <c r="G105" s="21" t="s">
        <v>165</v>
      </c>
      <c r="H105" s="3"/>
      <c r="I105" s="3">
        <f>SUM(E105:G105)</f>
        <v>140</v>
      </c>
    </row>
    <row r="106" spans="2:9" ht="12.75">
      <c r="B106" t="s">
        <v>164</v>
      </c>
      <c r="E106" s="13">
        <v>17471</v>
      </c>
      <c r="F106" s="3"/>
      <c r="G106" s="32" t="s">
        <v>165</v>
      </c>
      <c r="H106" s="3"/>
      <c r="I106" s="13">
        <f>SUM(E106:G106)</f>
        <v>17471</v>
      </c>
    </row>
    <row r="108" spans="5:9" ht="13.5" thickBot="1">
      <c r="E108" s="15">
        <f>SUM(E103:E107)</f>
        <v>41086</v>
      </c>
      <c r="G108" s="15">
        <f>SUM(G103:G107)</f>
        <v>627</v>
      </c>
      <c r="I108" s="15">
        <f>SUM(I103:I107)</f>
        <v>41713</v>
      </c>
    </row>
    <row r="109" ht="13.5" thickTop="1"/>
    <row r="110" ht="12.75">
      <c r="B110" t="s">
        <v>167</v>
      </c>
    </row>
    <row r="111" spans="2:9" ht="13.5" thickBot="1">
      <c r="B111" t="s">
        <v>164</v>
      </c>
      <c r="E111" s="43">
        <v>95</v>
      </c>
      <c r="G111" s="33" t="s">
        <v>166</v>
      </c>
      <c r="I111" s="43">
        <v>95</v>
      </c>
    </row>
    <row r="112" ht="13.5" thickTop="1"/>
    <row r="113" spans="2:10" ht="12.75">
      <c r="B113" s="54" t="s">
        <v>168</v>
      </c>
      <c r="C113" s="54"/>
      <c r="D113" s="54"/>
      <c r="E113" s="54"/>
      <c r="F113" s="54"/>
      <c r="G113" s="54"/>
      <c r="H113" s="54"/>
      <c r="I113" s="54"/>
      <c r="J113" s="54"/>
    </row>
    <row r="115" spans="1:10" ht="12.75">
      <c r="A115" t="s">
        <v>169</v>
      </c>
      <c r="B115" s="52" t="s">
        <v>170</v>
      </c>
      <c r="C115" s="52"/>
      <c r="D115" s="52"/>
      <c r="E115" s="52"/>
      <c r="F115" s="52"/>
      <c r="G115" s="52"/>
      <c r="H115" s="52"/>
      <c r="I115" s="52"/>
      <c r="J115" s="52"/>
    </row>
    <row r="116" spans="2:10" ht="12.75">
      <c r="B116" s="54" t="s">
        <v>171</v>
      </c>
      <c r="C116" s="54"/>
      <c r="D116" s="54"/>
      <c r="E116" s="54"/>
      <c r="F116" s="54"/>
      <c r="G116" s="54"/>
      <c r="H116" s="54"/>
      <c r="I116" s="54"/>
      <c r="J116" s="54"/>
    </row>
    <row r="118" spans="1:10" ht="12.75">
      <c r="A118" t="s">
        <v>172</v>
      </c>
      <c r="B118" s="52" t="s">
        <v>173</v>
      </c>
      <c r="C118" s="52"/>
      <c r="D118" s="52"/>
      <c r="E118" s="52"/>
      <c r="F118" s="52"/>
      <c r="G118" s="52"/>
      <c r="H118" s="52"/>
      <c r="I118" s="52"/>
      <c r="J118" s="52"/>
    </row>
    <row r="119" spans="2:10" ht="24.75" customHeight="1">
      <c r="B119" s="53" t="s">
        <v>189</v>
      </c>
      <c r="C119" s="53"/>
      <c r="D119" s="53"/>
      <c r="E119" s="53"/>
      <c r="F119" s="53"/>
      <c r="G119" s="53"/>
      <c r="H119" s="53"/>
      <c r="I119" s="53"/>
      <c r="J119" s="53"/>
    </row>
    <row r="121" spans="1:10" ht="12.75">
      <c r="A121" t="s">
        <v>174</v>
      </c>
      <c r="B121" s="52" t="s">
        <v>175</v>
      </c>
      <c r="C121" s="52"/>
      <c r="D121" s="52"/>
      <c r="E121" s="52"/>
      <c r="F121" s="52"/>
      <c r="G121" s="52"/>
      <c r="H121" s="52"/>
      <c r="I121" s="52"/>
      <c r="J121" s="52"/>
    </row>
    <row r="122" spans="2:10" ht="24.75" customHeight="1">
      <c r="B122" s="53" t="s">
        <v>225</v>
      </c>
      <c r="C122" s="53"/>
      <c r="D122" s="53"/>
      <c r="E122" s="53"/>
      <c r="F122" s="53"/>
      <c r="G122" s="53"/>
      <c r="H122" s="53"/>
      <c r="I122" s="53"/>
      <c r="J122" s="53"/>
    </row>
    <row r="124" spans="1:10" ht="12.75">
      <c r="A124" t="s">
        <v>176</v>
      </c>
      <c r="B124" s="52" t="s">
        <v>177</v>
      </c>
      <c r="C124" s="52"/>
      <c r="D124" s="52"/>
      <c r="E124" s="52"/>
      <c r="F124" s="52"/>
      <c r="G124" s="52"/>
      <c r="H124" s="52"/>
      <c r="I124" s="52"/>
      <c r="J124" s="52"/>
    </row>
    <row r="125" spans="2:10" ht="24.75" customHeight="1">
      <c r="B125" s="53" t="s">
        <v>178</v>
      </c>
      <c r="C125" s="53"/>
      <c r="D125" s="53"/>
      <c r="E125" s="53"/>
      <c r="F125" s="53"/>
      <c r="G125" s="53"/>
      <c r="H125" s="53"/>
      <c r="I125" s="53"/>
      <c r="J125" s="53"/>
    </row>
    <row r="127" spans="7:9" ht="12.75">
      <c r="G127" s="7" t="s">
        <v>179</v>
      </c>
      <c r="I127" s="7" t="s">
        <v>180</v>
      </c>
    </row>
    <row r="128" spans="7:9" ht="12.75">
      <c r="G128" s="7" t="s">
        <v>66</v>
      </c>
      <c r="I128" s="7" t="s">
        <v>66</v>
      </c>
    </row>
    <row r="129" spans="2:9" ht="12.75">
      <c r="B129" t="s">
        <v>226</v>
      </c>
      <c r="G129" s="38">
        <v>-0.308</v>
      </c>
      <c r="H129" s="3"/>
      <c r="I129" s="38">
        <v>-2.689</v>
      </c>
    </row>
    <row r="131" spans="2:9" ht="12.75">
      <c r="B131" t="s">
        <v>181</v>
      </c>
      <c r="G131" s="3">
        <v>51000</v>
      </c>
      <c r="I131" s="3">
        <v>51000</v>
      </c>
    </row>
    <row r="133" spans="2:9" ht="12.75">
      <c r="B133" t="s">
        <v>182</v>
      </c>
      <c r="G133" s="38">
        <v>-0.603</v>
      </c>
      <c r="H133" s="2"/>
      <c r="I133" s="2">
        <v>-5.27</v>
      </c>
    </row>
    <row r="135" spans="2:7" ht="12.75">
      <c r="B135" t="s">
        <v>183</v>
      </c>
      <c r="G135" t="s">
        <v>16</v>
      </c>
    </row>
    <row r="138" ht="12.75">
      <c r="B138" t="s">
        <v>184</v>
      </c>
    </row>
    <row r="141" ht="12.75">
      <c r="B141" t="s">
        <v>185</v>
      </c>
    </row>
    <row r="142" ht="12.75">
      <c r="B142" t="s">
        <v>186</v>
      </c>
    </row>
    <row r="144" ht="12.75">
      <c r="B144" t="s">
        <v>231</v>
      </c>
    </row>
    <row r="145" ht="12.75">
      <c r="B145" t="s">
        <v>187</v>
      </c>
    </row>
  </sheetData>
  <mergeCells count="69">
    <mergeCell ref="B75:J75"/>
    <mergeCell ref="B76:J76"/>
    <mergeCell ref="B77:J77"/>
    <mergeCell ref="B94:J94"/>
    <mergeCell ref="B90:J90"/>
    <mergeCell ref="B78:J78"/>
    <mergeCell ref="B86:J86"/>
    <mergeCell ref="B87:J87"/>
    <mergeCell ref="B89:J89"/>
    <mergeCell ref="B115:J115"/>
    <mergeCell ref="B95:J95"/>
    <mergeCell ref="B97:J97"/>
    <mergeCell ref="B98:J98"/>
    <mergeCell ref="B113:J113"/>
    <mergeCell ref="B116:J116"/>
    <mergeCell ref="B125:J125"/>
    <mergeCell ref="B119:J119"/>
    <mergeCell ref="B121:J121"/>
    <mergeCell ref="B122:J122"/>
    <mergeCell ref="B124:J124"/>
    <mergeCell ref="B118:J118"/>
    <mergeCell ref="B74:J74"/>
    <mergeCell ref="B64:J64"/>
    <mergeCell ref="B67:J67"/>
    <mergeCell ref="B69:J69"/>
    <mergeCell ref="B68:J68"/>
    <mergeCell ref="B70:J70"/>
    <mergeCell ref="B71:J71"/>
    <mergeCell ref="B72:J72"/>
    <mergeCell ref="B73:J73"/>
    <mergeCell ref="B65:J65"/>
    <mergeCell ref="B55:J55"/>
    <mergeCell ref="B56:J56"/>
    <mergeCell ref="B59:J59"/>
    <mergeCell ref="B63:J63"/>
    <mergeCell ref="B32:J32"/>
    <mergeCell ref="B33:J33"/>
    <mergeCell ref="B37:D37"/>
    <mergeCell ref="B58:J58"/>
    <mergeCell ref="B38:D38"/>
    <mergeCell ref="B39:D39"/>
    <mergeCell ref="B49:J49"/>
    <mergeCell ref="B50:J50"/>
    <mergeCell ref="B52:J52"/>
    <mergeCell ref="B53:J53"/>
    <mergeCell ref="B28:J28"/>
    <mergeCell ref="B29:J29"/>
    <mergeCell ref="B30:J30"/>
    <mergeCell ref="B31:J31"/>
    <mergeCell ref="B24:J24"/>
    <mergeCell ref="B25:J25"/>
    <mergeCell ref="B26:J26"/>
    <mergeCell ref="B27:J27"/>
    <mergeCell ref="B20:J20"/>
    <mergeCell ref="B21:J21"/>
    <mergeCell ref="B22:J22"/>
    <mergeCell ref="B23:J23"/>
    <mergeCell ref="B16:J16"/>
    <mergeCell ref="B17:J17"/>
    <mergeCell ref="B18:J18"/>
    <mergeCell ref="B19:J19"/>
    <mergeCell ref="B12:J12"/>
    <mergeCell ref="B13:J13"/>
    <mergeCell ref="B14:J14"/>
    <mergeCell ref="B15:J15"/>
    <mergeCell ref="B8:J8"/>
    <mergeCell ref="B9:J9"/>
    <mergeCell ref="B10:J10"/>
    <mergeCell ref="B11:J11"/>
  </mergeCells>
  <printOptions/>
  <pageMargins left="0.75" right="0.25" top="0.75" bottom="0.75"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Ec</cp:lastModifiedBy>
  <cp:lastPrinted>2005-11-28T12:46:55Z</cp:lastPrinted>
  <dcterms:created xsi:type="dcterms:W3CDTF">2005-08-12T06:00:25Z</dcterms:created>
  <dcterms:modified xsi:type="dcterms:W3CDTF">2005-11-29T09:51:14Z</dcterms:modified>
  <cp:category/>
  <cp:version/>
  <cp:contentType/>
  <cp:contentStatus/>
</cp:coreProperties>
</file>